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kanai kengo\Desktop\"/>
    </mc:Choice>
  </mc:AlternateContent>
  <bookViews>
    <workbookView xWindow="0" yWindow="0" windowWidth="20490" windowHeight="6780"/>
  </bookViews>
  <sheets>
    <sheet name="使用に際して" sheetId="24" r:id="rId1"/>
    <sheet name="デバイスシート" sheetId="20" r:id="rId2"/>
    <sheet name="デバイスシート (2デバイス目)" sheetId="28" r:id="rId3"/>
    <sheet name="参照用シート" sheetId="19" state="hidden" r:id="rId4"/>
    <sheet name="記入方法" sheetId="2" state="hidden" r:id="rId5"/>
    <sheet name="スイングヘラー○" sheetId="12" state="hidden" r:id="rId6"/>
    <sheet name="ディスカス○" sheetId="3" state="hidden" r:id="rId7"/>
    <sheet name="タービュヘラー○" sheetId="7" state="hidden" r:id="rId8"/>
    <sheet name="ツイストヘラー○" sheetId="5" state="hidden" r:id="rId9"/>
    <sheet name="MDI○" sheetId="4" state="hidden" r:id="rId10"/>
    <sheet name="MDI(スペーサーあり）○" sheetId="6" state="hidden" r:id="rId11"/>
    <sheet name="レスピマット○" sheetId="8" state="hidden" r:id="rId12"/>
    <sheet name="クリックヘラー○" sheetId="9" state="hidden" r:id="rId13"/>
    <sheet name="ディスクヘラー○" sheetId="10" state="hidden" r:id="rId14"/>
    <sheet name="ハンディヘラー○" sheetId="11" state="hidden" r:id="rId15"/>
    <sheet name="ブリーズヘラー○" sheetId="13" state="hidden" r:id="rId16"/>
    <sheet name="エリプタ○" sheetId="14" state="hidden" r:id="rId17"/>
  </sheets>
  <definedNames>
    <definedName name="_選択してください_">参照用シート!$B$2</definedName>
    <definedName name="MDI_スペーサー有">参照用シート!$H$27:$H$39</definedName>
    <definedName name="MDI_噴霧式">参照用シート!$G$27:$G$39</definedName>
    <definedName name="_xlnm.Print_Area" localSheetId="1">デバイスシート!$A$1:$I$38</definedName>
    <definedName name="_xlnm.Print_Area" localSheetId="2">'デバイスシート (2デバイス目)'!$A$1:$I$38</definedName>
    <definedName name="_xlnm.Print_Area" localSheetId="4">記入方法!$A$2:$L$28</definedName>
    <definedName name="_xlnm.Print_Area" localSheetId="0">使用に際して!$A$1:$I$38</definedName>
    <definedName name="エリプタ">参照用シート!$N$27:$N$31</definedName>
    <definedName name="クリックヘラー">参照用シート!$J$27:$J$28</definedName>
    <definedName name="スイングヘラー">参照用シート!$C$27:$C$28</definedName>
    <definedName name="タービュヘラー">参照用シート!$E$27:$E$30</definedName>
    <definedName name="ツイストヘラー">参照用シート!$F$27:$F$28</definedName>
    <definedName name="ディスカス">参照用シート!$D$27:$D$30</definedName>
    <definedName name="ディスクヘラー">参照用シート!$K$27:$K$30</definedName>
    <definedName name="ハンディヘラー">参照用シート!$L$27:$L$28</definedName>
    <definedName name="ブリーズヘラー">参照用シート!$M$27:$M$30</definedName>
    <definedName name="レスピマット">参照用シート!$I$27:$I$29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37" i="28" l="1"/>
  <c r="A36" i="28"/>
  <c r="A35" i="28"/>
  <c r="A34" i="28"/>
  <c r="A33" i="28"/>
  <c r="A32" i="28"/>
  <c r="E29" i="28"/>
  <c r="D29" i="28"/>
  <c r="C29" i="28"/>
  <c r="B29" i="28"/>
  <c r="E28" i="28"/>
  <c r="D28" i="28"/>
  <c r="C28" i="28"/>
  <c r="B28" i="28"/>
  <c r="E27" i="28"/>
  <c r="D27" i="28"/>
  <c r="C27" i="28"/>
  <c r="B27" i="28"/>
  <c r="E26" i="28"/>
  <c r="D26" i="28"/>
  <c r="C26" i="28"/>
  <c r="B26" i="28"/>
  <c r="E25" i="28"/>
  <c r="D25" i="28"/>
  <c r="C25" i="28"/>
  <c r="B25" i="28"/>
  <c r="E24" i="28"/>
  <c r="D24" i="28"/>
  <c r="C24" i="28"/>
  <c r="B24" i="28"/>
  <c r="E23" i="28"/>
  <c r="D23" i="28"/>
  <c r="C23" i="28"/>
  <c r="B23" i="28"/>
  <c r="E22" i="28"/>
  <c r="D22" i="28"/>
  <c r="C22" i="28"/>
  <c r="B22" i="28"/>
  <c r="E21" i="28"/>
  <c r="D21" i="28"/>
  <c r="C21" i="28"/>
  <c r="B21" i="28"/>
  <c r="E20" i="28"/>
  <c r="D20" i="28"/>
  <c r="C20" i="28"/>
  <c r="B20" i="28"/>
  <c r="E19" i="28"/>
  <c r="D19" i="28"/>
  <c r="C19" i="28"/>
  <c r="B19" i="28"/>
  <c r="E18" i="28"/>
  <c r="D18" i="28"/>
  <c r="C18" i="28"/>
  <c r="B18" i="28"/>
  <c r="E17" i="28"/>
  <c r="D17" i="28"/>
  <c r="C17" i="28"/>
  <c r="B17" i="28"/>
  <c r="E16" i="28"/>
  <c r="D16" i="28"/>
  <c r="C16" i="28"/>
  <c r="B16" i="28"/>
  <c r="E15" i="28"/>
  <c r="D15" i="28"/>
  <c r="C15" i="28"/>
  <c r="B15" i="28"/>
  <c r="E14" i="28"/>
  <c r="D14" i="28"/>
  <c r="C14" i="28"/>
  <c r="B14" i="28"/>
  <c r="E13" i="28"/>
  <c r="D13" i="28"/>
  <c r="C13" i="28"/>
  <c r="B13" i="28"/>
  <c r="E12" i="28"/>
  <c r="D12" i="28"/>
  <c r="C12" i="28"/>
  <c r="B12" i="28"/>
  <c r="A35" i="20"/>
  <c r="A37" i="20" l="1"/>
  <c r="A36" i="20"/>
  <c r="A34" i="20"/>
  <c r="A33" i="20"/>
  <c r="A32" i="20"/>
  <c r="B29" i="20"/>
  <c r="B28" i="20"/>
  <c r="B13" i="20"/>
  <c r="B17" i="20"/>
  <c r="B12" i="20"/>
  <c r="B27" i="20"/>
  <c r="B26" i="20"/>
  <c r="B25" i="20"/>
  <c r="B24" i="20"/>
  <c r="B23" i="20"/>
  <c r="B22" i="20"/>
  <c r="B21" i="20"/>
  <c r="B20" i="20"/>
  <c r="B19" i="20"/>
  <c r="B18" i="20"/>
  <c r="B16" i="20"/>
  <c r="B15" i="20"/>
  <c r="B14" i="20"/>
  <c r="C14" i="20"/>
  <c r="D14" i="20"/>
  <c r="E14" i="20"/>
  <c r="C15" i="20"/>
  <c r="D15" i="20"/>
  <c r="E15" i="20"/>
  <c r="C16" i="20"/>
  <c r="D16" i="20"/>
  <c r="E16" i="20"/>
  <c r="C17" i="20"/>
  <c r="D17" i="20"/>
  <c r="E17" i="20"/>
  <c r="C13" i="20"/>
  <c r="D13" i="20"/>
  <c r="E13" i="20"/>
  <c r="C18" i="20"/>
  <c r="D18" i="20"/>
  <c r="E18" i="20"/>
  <c r="C19" i="20"/>
  <c r="D19" i="20"/>
  <c r="E19" i="20"/>
  <c r="C20" i="20"/>
  <c r="D20" i="20"/>
  <c r="E20" i="20"/>
  <c r="C21" i="20"/>
  <c r="D21" i="20"/>
  <c r="E21" i="20"/>
  <c r="C22" i="20"/>
  <c r="D22" i="20"/>
  <c r="E22" i="20"/>
  <c r="C23" i="20"/>
  <c r="D23" i="20"/>
  <c r="E23" i="20"/>
  <c r="C24" i="20"/>
  <c r="D24" i="20"/>
  <c r="E24" i="20"/>
  <c r="C25" i="20"/>
  <c r="D25" i="20"/>
  <c r="E25" i="20"/>
  <c r="C26" i="20"/>
  <c r="D26" i="20"/>
  <c r="E26" i="20"/>
  <c r="C27" i="20"/>
  <c r="D27" i="20"/>
  <c r="E27" i="20"/>
  <c r="C28" i="20"/>
  <c r="D28" i="20"/>
  <c r="E28" i="20"/>
  <c r="C29" i="20"/>
  <c r="D29" i="20"/>
  <c r="E29" i="20"/>
  <c r="E12" i="20"/>
  <c r="D12" i="20"/>
  <c r="C12" i="20"/>
</calcChain>
</file>

<file path=xl/sharedStrings.xml><?xml version="1.0" encoding="utf-8"?>
<sst xmlns="http://schemas.openxmlformats.org/spreadsheetml/2006/main" count="1177" uniqueCount="359">
  <si>
    <t>吸入器を水平に持っている</t>
  </si>
  <si>
    <t>レバーをカチッと音がするまで押している</t>
  </si>
  <si>
    <t>吸入前に苦しくならない程度に息を吐き出している</t>
  </si>
  <si>
    <t>深く早く吸いこんでいる</t>
  </si>
  <si>
    <t>吸入後に口を閉じて5秒程度の息止めができている</t>
  </si>
  <si>
    <t>ゆっくり息を吐き出している</t>
  </si>
  <si>
    <t>使用後カチリと音がするところまで回し戻してカバーを閉じている</t>
  </si>
  <si>
    <t>吸入後うがいができている</t>
  </si>
  <si>
    <t>カバーを開けて吸入口を正しく出せる</t>
    <phoneticPr fontId="3"/>
  </si>
  <si>
    <t>セット操作</t>
  </si>
  <si>
    <t>セット操作</t>
    <rPh sb="3" eb="5">
      <t>ソウサ</t>
    </rPh>
    <phoneticPr fontId="3"/>
  </si>
  <si>
    <t>吸入     動作</t>
    <rPh sb="0" eb="2">
      <t>キュウニュウ</t>
    </rPh>
    <rPh sb="7" eb="9">
      <t>ドウサ</t>
    </rPh>
    <phoneticPr fontId="3"/>
  </si>
  <si>
    <t>注意      事項</t>
    <rPh sb="0" eb="2">
      <t>チュウイ</t>
    </rPh>
    <rPh sb="8" eb="10">
      <t>ジコウ</t>
    </rPh>
    <phoneticPr fontId="3"/>
  </si>
  <si>
    <t>副作用が出ていない</t>
    <rPh sb="0" eb="3">
      <t>フクサヨウ</t>
    </rPh>
    <rPh sb="4" eb="5">
      <t>デ</t>
    </rPh>
    <phoneticPr fontId="3"/>
  </si>
  <si>
    <t>発作・増悪時の対応について理解している　　　　　</t>
    <rPh sb="0" eb="2">
      <t>ホッサ</t>
    </rPh>
    <rPh sb="3" eb="5">
      <t>ゾウアク</t>
    </rPh>
    <rPh sb="5" eb="6">
      <t>ジ</t>
    </rPh>
    <rPh sb="7" eb="9">
      <t>タイオウ</t>
    </rPh>
    <phoneticPr fontId="3"/>
  </si>
  <si>
    <t>初回</t>
    <rPh sb="0" eb="2">
      <t>ショカイ</t>
    </rPh>
    <phoneticPr fontId="3"/>
  </si>
  <si>
    <t>２回目</t>
    <rPh sb="1" eb="3">
      <t>カイメ</t>
    </rPh>
    <phoneticPr fontId="3"/>
  </si>
  <si>
    <t>３ヶ月後</t>
    <rPh sb="2" eb="4">
      <t>ゲツゴ</t>
    </rPh>
    <rPh sb="3" eb="4">
      <t>ゴ</t>
    </rPh>
    <phoneticPr fontId="3"/>
  </si>
  <si>
    <t>残薬確認</t>
    <rPh sb="0" eb="2">
      <t>ザンヤク</t>
    </rPh>
    <rPh sb="2" eb="4">
      <t>カクニン</t>
    </rPh>
    <phoneticPr fontId="3"/>
  </si>
  <si>
    <t>患者名（ID):</t>
    <rPh sb="0" eb="2">
      <t>カンジャ</t>
    </rPh>
    <rPh sb="2" eb="3">
      <t>メイ</t>
    </rPh>
    <phoneticPr fontId="3"/>
  </si>
  <si>
    <t>担当医名：　　　　　　　　　　　　　　施設名：</t>
    <rPh sb="0" eb="3">
      <t>タントウイ</t>
    </rPh>
    <rPh sb="3" eb="4">
      <t>メイ</t>
    </rPh>
    <rPh sb="19" eb="21">
      <t>シセツ</t>
    </rPh>
    <rPh sb="21" eb="22">
      <t>メイ</t>
    </rPh>
    <phoneticPr fontId="3"/>
  </si>
  <si>
    <t>薬局名：</t>
    <rPh sb="0" eb="2">
      <t>ヤッキョク</t>
    </rPh>
    <rPh sb="2" eb="3">
      <t>メイ</t>
    </rPh>
    <phoneticPr fontId="3"/>
  </si>
  <si>
    <t>レ</t>
    <phoneticPr fontId="3"/>
  </si>
  <si>
    <t>デバイス再検討（変更）の必要の有無</t>
    <rPh sb="4" eb="7">
      <t>サイケントウ</t>
    </rPh>
    <rPh sb="8" eb="10">
      <t>ヘンコウ</t>
    </rPh>
    <rPh sb="12" eb="14">
      <t>ヒツヨウ</t>
    </rPh>
    <rPh sb="15" eb="17">
      <t>ウム</t>
    </rPh>
    <phoneticPr fontId="3"/>
  </si>
  <si>
    <t>なし</t>
    <phoneticPr fontId="3"/>
  </si>
  <si>
    <t>○</t>
    <phoneticPr fontId="3"/>
  </si>
  <si>
    <t>△</t>
    <phoneticPr fontId="3"/>
  </si>
  <si>
    <t>担当薬剤師サイン</t>
    <rPh sb="0" eb="2">
      <t>タントウ</t>
    </rPh>
    <rPh sb="2" eb="5">
      <t>ヤクザイシ</t>
    </rPh>
    <phoneticPr fontId="3"/>
  </si>
  <si>
    <t>指導・確認対象者</t>
    <rPh sb="0" eb="2">
      <t>シドウ</t>
    </rPh>
    <rPh sb="3" eb="5">
      <t>カクニン</t>
    </rPh>
    <rPh sb="5" eb="7">
      <t>タイショウ</t>
    </rPh>
    <rPh sb="7" eb="8">
      <t>シャ</t>
    </rPh>
    <phoneticPr fontId="3"/>
  </si>
  <si>
    <t>本人　　　　・　　　　　その他</t>
    <rPh sb="0" eb="2">
      <t>ホンニン</t>
    </rPh>
    <rPh sb="14" eb="15">
      <t>タ</t>
    </rPh>
    <phoneticPr fontId="3"/>
  </si>
  <si>
    <t>薬剤名が言える　　　　</t>
    <rPh sb="0" eb="2">
      <t>ヤクザイ</t>
    </rPh>
    <rPh sb="2" eb="3">
      <t>メイ</t>
    </rPh>
    <rPh sb="4" eb="5">
      <t>イ</t>
    </rPh>
    <phoneticPr fontId="3"/>
  </si>
  <si>
    <t>用法・用量を理解し正確に実行している　　　　</t>
    <rPh sb="0" eb="2">
      <t>ヨウホウ</t>
    </rPh>
    <rPh sb="3" eb="5">
      <t>ヨウリョウ</t>
    </rPh>
    <rPh sb="6" eb="8">
      <t>リカイ</t>
    </rPh>
    <rPh sb="9" eb="11">
      <t>セイカク</t>
    </rPh>
    <rPh sb="12" eb="14">
      <t>ジッコウ</t>
    </rPh>
    <phoneticPr fontId="3"/>
  </si>
  <si>
    <t>薬剤の重要性を理解している　　　　　</t>
    <rPh sb="0" eb="2">
      <t>ヤクザイ</t>
    </rPh>
    <rPh sb="3" eb="6">
      <t>ジュウヨウセイ</t>
    </rPh>
    <rPh sb="7" eb="9">
      <t>リカイ</t>
    </rPh>
    <phoneticPr fontId="3"/>
  </si>
  <si>
    <t>薬剤情報等提供料の算定の有無</t>
    <rPh sb="0" eb="2">
      <t>ヤクザイ</t>
    </rPh>
    <rPh sb="2" eb="4">
      <t>ジョウホウ</t>
    </rPh>
    <rPh sb="4" eb="5">
      <t>トウ</t>
    </rPh>
    <rPh sb="5" eb="7">
      <t>テイキョウ</t>
    </rPh>
    <rPh sb="7" eb="8">
      <t>リョウ</t>
    </rPh>
    <rPh sb="9" eb="11">
      <t>サンテイ</t>
    </rPh>
    <rPh sb="12" eb="14">
      <t>ウム</t>
    </rPh>
    <phoneticPr fontId="3"/>
  </si>
  <si>
    <t>4回目</t>
    <rPh sb="1" eb="3">
      <t>カイメ</t>
    </rPh>
    <phoneticPr fontId="3"/>
  </si>
  <si>
    <t>薬剤名：（　　　　　　　　　　　　　）※定量噴霧式吸入器（MDI）※</t>
    <rPh sb="0" eb="2">
      <t>ヤクザイ</t>
    </rPh>
    <rPh sb="2" eb="3">
      <t>メイ</t>
    </rPh>
    <rPh sb="20" eb="22">
      <t>テイリョウ</t>
    </rPh>
    <rPh sb="22" eb="24">
      <t>フンム</t>
    </rPh>
    <rPh sb="24" eb="25">
      <t>シキ</t>
    </rPh>
    <rPh sb="25" eb="28">
      <t>キュウニュウキ</t>
    </rPh>
    <phoneticPr fontId="3"/>
  </si>
  <si>
    <t>吸入口のキャップ（ふた）を外している</t>
    <rPh sb="0" eb="2">
      <t>キュウニュウ</t>
    </rPh>
    <rPh sb="2" eb="3">
      <t>クチ</t>
    </rPh>
    <rPh sb="13" eb="14">
      <t>ハズ</t>
    </rPh>
    <phoneticPr fontId="3"/>
  </si>
  <si>
    <t>吸入薬の噴霧数を理解している　（処方内容の確認）</t>
    <rPh sb="8" eb="10">
      <t>リカイ</t>
    </rPh>
    <rPh sb="16" eb="18">
      <t>ショホウ</t>
    </rPh>
    <rPh sb="18" eb="20">
      <t>ナイヨウ</t>
    </rPh>
    <rPh sb="21" eb="23">
      <t>カクニン</t>
    </rPh>
    <phoneticPr fontId="3"/>
  </si>
  <si>
    <t>アルミ缶の底が上になるように持っている</t>
    <rPh sb="14" eb="15">
      <t>モ</t>
    </rPh>
    <phoneticPr fontId="3"/>
  </si>
  <si>
    <t>吸入薬をしっかりと振っている</t>
    <phoneticPr fontId="3"/>
  </si>
  <si>
    <t>吸入前に苦しくならない程度に息を吐き出している</t>
    <rPh sb="0" eb="2">
      <t>キュウニュウ</t>
    </rPh>
    <rPh sb="2" eb="3">
      <t>マエ</t>
    </rPh>
    <rPh sb="4" eb="5">
      <t>クル</t>
    </rPh>
    <rPh sb="11" eb="13">
      <t>テイド</t>
    </rPh>
    <rPh sb="14" eb="15">
      <t>イキ</t>
    </rPh>
    <rPh sb="16" eb="17">
      <t>ハ</t>
    </rPh>
    <rPh sb="18" eb="19">
      <t>ダ</t>
    </rPh>
    <phoneticPr fontId="3"/>
  </si>
  <si>
    <t>舌を下げ、のどを広げる必要性を理解できる</t>
    <rPh sb="0" eb="1">
      <t>シタ</t>
    </rPh>
    <rPh sb="2" eb="3">
      <t>サ</t>
    </rPh>
    <rPh sb="8" eb="9">
      <t>ヒロ</t>
    </rPh>
    <rPh sb="11" eb="14">
      <t>ヒツヨウセイ</t>
    </rPh>
    <rPh sb="15" eb="17">
      <t>リカイ</t>
    </rPh>
    <phoneticPr fontId="3"/>
  </si>
  <si>
    <t>吸入と同時に噴霧している</t>
    <rPh sb="0" eb="2">
      <t>キュウニュウ</t>
    </rPh>
    <rPh sb="3" eb="5">
      <t>ドウジ</t>
    </rPh>
    <rPh sb="6" eb="8">
      <t>フンム</t>
    </rPh>
    <phoneticPr fontId="3"/>
  </si>
  <si>
    <t>薬をゆっくりと吸入できている</t>
    <rPh sb="0" eb="1">
      <t>クスリ</t>
    </rPh>
    <rPh sb="7" eb="9">
      <t>キュウニュウ</t>
    </rPh>
    <phoneticPr fontId="3"/>
  </si>
  <si>
    <t>吸入後確認</t>
    <rPh sb="0" eb="2">
      <t>キュウニュウ</t>
    </rPh>
    <rPh sb="2" eb="3">
      <t>ゴ</t>
    </rPh>
    <rPh sb="3" eb="5">
      <t>カクニン</t>
    </rPh>
    <phoneticPr fontId="3"/>
  </si>
  <si>
    <t>複数回吸入する場合は1回の噴霧ごとに1回ずつ吸入している
（複数回まとめて吸入していない）</t>
    <rPh sb="0" eb="3">
      <t>フクスウカイ</t>
    </rPh>
    <rPh sb="3" eb="5">
      <t>キュウニュウ</t>
    </rPh>
    <rPh sb="7" eb="9">
      <t>バアイ</t>
    </rPh>
    <rPh sb="11" eb="12">
      <t>カイ</t>
    </rPh>
    <rPh sb="13" eb="15">
      <t>フンム</t>
    </rPh>
    <rPh sb="19" eb="20">
      <t>カイ</t>
    </rPh>
    <rPh sb="22" eb="24">
      <t>キュウニュウ</t>
    </rPh>
    <rPh sb="30" eb="33">
      <t>フクスウカイ</t>
    </rPh>
    <rPh sb="37" eb="39">
      <t>キュウニュウ</t>
    </rPh>
    <phoneticPr fontId="3"/>
  </si>
  <si>
    <t>吸入後にうがいができ、うがいの理由を理解している</t>
    <phoneticPr fontId="3"/>
  </si>
  <si>
    <t>残薬の回数が確認できる</t>
  </si>
  <si>
    <t>デバイス再検討（変更）の必要の有無</t>
  </si>
  <si>
    <t>吸入後、5秒間息を止めている</t>
    <rPh sb="0" eb="2">
      <t>キュウニュウ</t>
    </rPh>
    <rPh sb="2" eb="3">
      <t>ゴ</t>
    </rPh>
    <rPh sb="5" eb="7">
      <t>ビョウカン</t>
    </rPh>
    <rPh sb="7" eb="8">
      <t>イキ</t>
    </rPh>
    <rPh sb="9" eb="10">
      <t>ト</t>
    </rPh>
    <phoneticPr fontId="3"/>
  </si>
  <si>
    <t>ゆっくりと鼻から息を吐き出している</t>
    <rPh sb="5" eb="6">
      <t>ハナ</t>
    </rPh>
    <rPh sb="8" eb="9">
      <t>イキ</t>
    </rPh>
    <rPh sb="10" eb="11">
      <t>ハ</t>
    </rPh>
    <rPh sb="12" eb="13">
      <t>ダ</t>
    </rPh>
    <phoneticPr fontId="3"/>
  </si>
  <si>
    <t>2回試し噴霧している　（一週間以上使用しなかったときのみ）</t>
    <phoneticPr fontId="3"/>
  </si>
  <si>
    <t>薬剤名：（　　　　　　　　　　　　）※定量噴霧式吸入器（MDI）  ※
　　　　　　　　　　　　　　　　　　※+スペーサー（チャンバー）※　　　　</t>
    <rPh sb="0" eb="2">
      <t>ヤクザイ</t>
    </rPh>
    <rPh sb="2" eb="3">
      <t>メイ</t>
    </rPh>
    <rPh sb="19" eb="21">
      <t>テイリョウ</t>
    </rPh>
    <rPh sb="21" eb="23">
      <t>フンム</t>
    </rPh>
    <rPh sb="23" eb="24">
      <t>シキ</t>
    </rPh>
    <rPh sb="24" eb="27">
      <t>キュウニュウキ</t>
    </rPh>
    <phoneticPr fontId="3"/>
  </si>
  <si>
    <t>吸入薬をしっかりと振っている</t>
  </si>
  <si>
    <t>アルミ缶の底が上になるようにスペーサーと接続している</t>
    <rPh sb="20" eb="22">
      <t>セツゾク</t>
    </rPh>
    <phoneticPr fontId="3"/>
  </si>
  <si>
    <t>息を止めたまま、スペーサーの吸入口を軽く歯でくわえ、唇で覆っている</t>
    <rPh sb="28" eb="29">
      <t>オオ</t>
    </rPh>
    <phoneticPr fontId="3"/>
  </si>
  <si>
    <t>スペーサー内に薬を噴霧できている</t>
    <rPh sb="5" eb="6">
      <t>ナイ</t>
    </rPh>
    <rPh sb="7" eb="8">
      <t>クスリ</t>
    </rPh>
    <rPh sb="9" eb="11">
      <t>フンム</t>
    </rPh>
    <phoneticPr fontId="3"/>
  </si>
  <si>
    <t>スペーサーの洗浄方法を理解している</t>
    <rPh sb="6" eb="8">
      <t>センジョウ</t>
    </rPh>
    <rPh sb="8" eb="10">
      <t>ホウホウ</t>
    </rPh>
    <rPh sb="11" eb="13">
      <t>リカイ</t>
    </rPh>
    <phoneticPr fontId="3"/>
  </si>
  <si>
    <t>吸入口のキャップ（ふた）を外している</t>
    <phoneticPr fontId="3"/>
  </si>
  <si>
    <t>吸入指導実施確認・報告書</t>
    <rPh sb="9" eb="11">
      <t>ホウコク</t>
    </rPh>
    <rPh sb="11" eb="12">
      <t>ショ</t>
    </rPh>
    <phoneticPr fontId="3"/>
  </si>
  <si>
    <t>きちんとキャップが閉まっている。</t>
    <rPh sb="9" eb="10">
      <t>シ</t>
    </rPh>
    <phoneticPr fontId="3"/>
  </si>
  <si>
    <t>垂直に吸入器を持っている。</t>
    <rPh sb="0" eb="2">
      <t>スイチョク</t>
    </rPh>
    <rPh sb="3" eb="6">
      <t>キュウニュウキ</t>
    </rPh>
    <rPh sb="7" eb="8">
      <t>モ</t>
    </rPh>
    <phoneticPr fontId="3"/>
  </si>
  <si>
    <t>キャップを回し外して吸入口を正しく出せる</t>
    <rPh sb="5" eb="6">
      <t>マワ</t>
    </rPh>
    <rPh sb="7" eb="8">
      <t>ハズ</t>
    </rPh>
    <rPh sb="10" eb="12">
      <t>キュウニュウ</t>
    </rPh>
    <phoneticPr fontId="3"/>
  </si>
  <si>
    <t>空気取り入れ口を手でふさいでいない</t>
    <rPh sb="0" eb="2">
      <t>クウキ</t>
    </rPh>
    <rPh sb="2" eb="3">
      <t>ト</t>
    </rPh>
    <rPh sb="4" eb="5">
      <t>イ</t>
    </rPh>
    <rPh sb="6" eb="7">
      <t>コウ</t>
    </rPh>
    <rPh sb="8" eb="9">
      <t>テ</t>
    </rPh>
    <phoneticPr fontId="3"/>
  </si>
  <si>
    <t>使用後カチリと音がするところまでキャップ回し戻して閉じている</t>
    <phoneticPr fontId="3"/>
  </si>
  <si>
    <t>吸入器をまっすぐに立てて持っている</t>
    <rPh sb="9" eb="10">
      <t>タ</t>
    </rPh>
    <phoneticPr fontId="23"/>
  </si>
  <si>
    <t>回転グリップを右へ「クルッ」と回し、左へ「カチッ」と戻す</t>
    <rPh sb="0" eb="2">
      <t>カイテン</t>
    </rPh>
    <rPh sb="7" eb="8">
      <t>ミギ</t>
    </rPh>
    <rPh sb="15" eb="16">
      <t>マワ</t>
    </rPh>
    <rPh sb="18" eb="19">
      <t>ヒダリ</t>
    </rPh>
    <rPh sb="26" eb="27">
      <t>モド</t>
    </rPh>
    <phoneticPr fontId="23"/>
  </si>
  <si>
    <t>使用後、キャップを閉める</t>
    <rPh sb="9" eb="10">
      <t>シ</t>
    </rPh>
    <phoneticPr fontId="23"/>
  </si>
  <si>
    <t>キャップを回して外し、吸入口を正しく出せる</t>
    <rPh sb="5" eb="6">
      <t>マワ</t>
    </rPh>
    <rPh sb="8" eb="9">
      <t>ハズ</t>
    </rPh>
    <phoneticPr fontId="3"/>
  </si>
  <si>
    <r>
      <t xml:space="preserve">吸入前に苦しくならない程度に息を吐き出している                                          </t>
    </r>
    <r>
      <rPr>
        <sz val="9"/>
        <rFont val="HG丸ｺﾞｼｯｸM-PRO"/>
        <family val="3"/>
        <charset val="128"/>
      </rPr>
      <t>（吸入口に息をふきかけない）</t>
    </r>
    <rPh sb="66" eb="68">
      <t>キュウニュウコウ</t>
    </rPh>
    <rPh sb="68" eb="69">
      <t>クチ</t>
    </rPh>
    <rPh sb="70" eb="71">
      <t>イキ</t>
    </rPh>
    <phoneticPr fontId="23"/>
  </si>
  <si>
    <t>薬剤名：スピリーバ　レスピマット</t>
    <rPh sb="0" eb="2">
      <t>ヤクザイ</t>
    </rPh>
    <rPh sb="2" eb="3">
      <t>メイ</t>
    </rPh>
    <phoneticPr fontId="24"/>
  </si>
  <si>
    <t>セット操作</t>
    <rPh sb="3" eb="5">
      <t>ソウサ</t>
    </rPh>
    <phoneticPr fontId="24"/>
  </si>
  <si>
    <t>吸入
動作</t>
    <rPh sb="0" eb="2">
      <t>キュウニュウ</t>
    </rPh>
    <rPh sb="3" eb="5">
      <t>ドウサ</t>
    </rPh>
    <phoneticPr fontId="24"/>
  </si>
  <si>
    <t>デバイス再検討（変更）の必要の有無</t>
    <rPh sb="4" eb="7">
      <t>サイケントウ</t>
    </rPh>
    <rPh sb="8" eb="10">
      <t>ヘンコウ</t>
    </rPh>
    <rPh sb="12" eb="14">
      <t>ヒツヨウ</t>
    </rPh>
    <rPh sb="15" eb="17">
      <t>ウム</t>
    </rPh>
    <phoneticPr fontId="24"/>
  </si>
  <si>
    <r>
      <rPr>
        <u/>
        <sz val="12"/>
        <color indexed="8"/>
        <rFont val="HG丸ｺﾞｼｯｸM-PRO"/>
        <family val="3"/>
        <charset val="128"/>
      </rPr>
      <t>キャップを閉じた状態で</t>
    </r>
    <r>
      <rPr>
        <sz val="12"/>
        <color indexed="8"/>
        <rFont val="HG丸ｺﾞｼｯｸM-PRO"/>
        <family val="3"/>
        <charset val="128"/>
      </rPr>
      <t>、透明ケースをカチッと音がするまで右に回す</t>
    </r>
    <rPh sb="12" eb="14">
      <t>トウメイ</t>
    </rPh>
    <rPh sb="22" eb="23">
      <t>オト</t>
    </rPh>
    <rPh sb="28" eb="29">
      <t>ミギ</t>
    </rPh>
    <rPh sb="30" eb="31">
      <t>マワ</t>
    </rPh>
    <phoneticPr fontId="24"/>
  </si>
  <si>
    <r>
      <t>キャップを開け、</t>
    </r>
    <r>
      <rPr>
        <u/>
        <sz val="12"/>
        <color indexed="8"/>
        <rFont val="HG丸ｺﾞｼｯｸM-PRO"/>
        <family val="3"/>
        <charset val="128"/>
      </rPr>
      <t>下に向けた状態</t>
    </r>
    <r>
      <rPr>
        <sz val="12"/>
        <color indexed="8"/>
        <rFont val="HG丸ｺﾞｼｯｸM-PRO"/>
        <family val="3"/>
        <charset val="128"/>
      </rPr>
      <t>で噴霧ボタンを押している</t>
    </r>
    <rPh sb="5" eb="6">
      <t>ア</t>
    </rPh>
    <rPh sb="8" eb="9">
      <t>シタ</t>
    </rPh>
    <rPh sb="10" eb="11">
      <t>ム</t>
    </rPh>
    <rPh sb="13" eb="15">
      <t>ジョウタイ</t>
    </rPh>
    <rPh sb="16" eb="18">
      <t>フンム</t>
    </rPh>
    <rPh sb="22" eb="23">
      <t>オ</t>
    </rPh>
    <phoneticPr fontId="24"/>
  </si>
  <si>
    <t>透明ケースを回転させる際は必ずキャップをしている</t>
    <rPh sb="0" eb="2">
      <t>トウメイ</t>
    </rPh>
    <rPh sb="6" eb="8">
      <t>カイテン</t>
    </rPh>
    <rPh sb="11" eb="12">
      <t>サイ</t>
    </rPh>
    <rPh sb="13" eb="14">
      <t>カナラ</t>
    </rPh>
    <phoneticPr fontId="24"/>
  </si>
  <si>
    <t>テスト噴霧を合計4回している</t>
    <rPh sb="3" eb="5">
      <t>フンム</t>
    </rPh>
    <rPh sb="6" eb="8">
      <t>ゴウケイ</t>
    </rPh>
    <rPh sb="9" eb="10">
      <t>カイ</t>
    </rPh>
    <phoneticPr fontId="24"/>
  </si>
  <si>
    <r>
      <rPr>
        <u/>
        <sz val="12"/>
        <color indexed="8"/>
        <rFont val="HG丸ｺﾞｼｯｸM-PRO"/>
        <family val="3"/>
        <charset val="128"/>
      </rPr>
      <t>キャップを閉じた状態</t>
    </r>
    <r>
      <rPr>
        <sz val="12"/>
        <color indexed="8"/>
        <rFont val="HG丸ｺﾞｼｯｸM-PRO"/>
        <family val="3"/>
        <charset val="128"/>
      </rPr>
      <t>で、透明ケースをカチッと音がするまで右に回す</t>
    </r>
    <rPh sb="5" eb="6">
      <t>ト</t>
    </rPh>
    <rPh sb="8" eb="10">
      <t>ジョウタイ</t>
    </rPh>
    <rPh sb="12" eb="14">
      <t>トウメイ</t>
    </rPh>
    <rPh sb="22" eb="23">
      <t>オト</t>
    </rPh>
    <rPh sb="28" eb="29">
      <t>ミギ</t>
    </rPh>
    <rPh sb="30" eb="31">
      <t>マワ</t>
    </rPh>
    <phoneticPr fontId="24"/>
  </si>
  <si>
    <t>キャップを完全に開け、息をゆっくり最後まで吐き出す</t>
    <rPh sb="5" eb="7">
      <t>カンゼン</t>
    </rPh>
    <rPh sb="11" eb="12">
      <t>イキ</t>
    </rPh>
    <rPh sb="17" eb="19">
      <t>サイゴ</t>
    </rPh>
    <rPh sb="21" eb="22">
      <t>ハ</t>
    </rPh>
    <rPh sb="23" eb="24">
      <t>ダ</t>
    </rPh>
    <phoneticPr fontId="24"/>
  </si>
  <si>
    <t>マウスピースをくわえ、息をゆっくり吸いながら、噴霧ボタンを押す</t>
    <phoneticPr fontId="24"/>
  </si>
  <si>
    <t>薬剤をゆっくり深く吸い込む（呼吸同調ができている）</t>
    <rPh sb="0" eb="2">
      <t>ヤクザイ</t>
    </rPh>
    <rPh sb="7" eb="8">
      <t>フカ</t>
    </rPh>
    <rPh sb="9" eb="10">
      <t>ス</t>
    </rPh>
    <rPh sb="11" eb="12">
      <t>コ</t>
    </rPh>
    <rPh sb="14" eb="16">
      <t>コキュウ</t>
    </rPh>
    <rPh sb="16" eb="18">
      <t>ドウチョウ</t>
    </rPh>
    <phoneticPr fontId="24"/>
  </si>
  <si>
    <t>1回に2吸入行う（１噴霧ごとに吸入）</t>
    <rPh sb="1" eb="2">
      <t>カイ</t>
    </rPh>
    <rPh sb="4" eb="6">
      <t>キュウニュウ</t>
    </rPh>
    <rPh sb="6" eb="7">
      <t>オコナ</t>
    </rPh>
    <rPh sb="10" eb="12">
      <t>フンム</t>
    </rPh>
    <rPh sb="15" eb="17">
      <t>キュウニュウ</t>
    </rPh>
    <phoneticPr fontId="24"/>
  </si>
  <si>
    <t>薬剤名：メプチンクリックヘラー</t>
    <rPh sb="0" eb="2">
      <t>ヤクザイ</t>
    </rPh>
    <rPh sb="2" eb="3">
      <t>メイ</t>
    </rPh>
    <phoneticPr fontId="3"/>
  </si>
  <si>
    <t>キャップをはずして吸入口を正しく出せる</t>
    <phoneticPr fontId="3"/>
  </si>
  <si>
    <t>青色の押しボタンが上になるように吸入器を持っている</t>
    <rPh sb="0" eb="2">
      <t>アオイロ</t>
    </rPh>
    <rPh sb="3" eb="4">
      <t>オ</t>
    </rPh>
    <rPh sb="9" eb="10">
      <t>ウエ</t>
    </rPh>
    <rPh sb="16" eb="19">
      <t>キュウニュウキ</t>
    </rPh>
    <phoneticPr fontId="3"/>
  </si>
  <si>
    <t>そのまま上下に３～４回振っている</t>
    <rPh sb="4" eb="6">
      <t>ジョウゲ</t>
    </rPh>
    <rPh sb="10" eb="11">
      <t>カイ</t>
    </rPh>
    <rPh sb="11" eb="12">
      <t>フ</t>
    </rPh>
    <phoneticPr fontId="3"/>
  </si>
  <si>
    <t>青色の押しボタンを「カチッ」と音がして止まるまで押し下げている</t>
    <rPh sb="0" eb="2">
      <t>アオイロ</t>
    </rPh>
    <rPh sb="3" eb="4">
      <t>オ</t>
    </rPh>
    <rPh sb="19" eb="20">
      <t>ト</t>
    </rPh>
    <rPh sb="26" eb="27">
      <t>サ</t>
    </rPh>
    <phoneticPr fontId="3"/>
  </si>
  <si>
    <t>指の力をぬいて、ボタンをもとの状態に戻している</t>
    <rPh sb="0" eb="1">
      <t>ユビ</t>
    </rPh>
    <rPh sb="2" eb="3">
      <t>チカラ</t>
    </rPh>
    <rPh sb="15" eb="17">
      <t>ジョウタイ</t>
    </rPh>
    <rPh sb="18" eb="19">
      <t>モド</t>
    </rPh>
    <phoneticPr fontId="3"/>
  </si>
  <si>
    <t>吸入前に息を吐き出している（吸入口に息を吹き込まない）</t>
    <rPh sb="14" eb="16">
      <t>キュウニュウ</t>
    </rPh>
    <rPh sb="16" eb="17">
      <t>クチ</t>
    </rPh>
    <rPh sb="18" eb="19">
      <t>イキ</t>
    </rPh>
    <rPh sb="20" eb="21">
      <t>フ</t>
    </rPh>
    <rPh sb="22" eb="23">
      <t>コ</t>
    </rPh>
    <phoneticPr fontId="3"/>
  </si>
  <si>
    <t>マウスピースと唇の間に隙間ができないようにマウスピースをくわえている</t>
    <rPh sb="7" eb="8">
      <t>クチビル</t>
    </rPh>
    <rPh sb="9" eb="10">
      <t>アイダ</t>
    </rPh>
    <rPh sb="11" eb="13">
      <t>スキマ</t>
    </rPh>
    <phoneticPr fontId="3"/>
  </si>
  <si>
    <t>早く深く息を吸いこんでいる</t>
    <rPh sb="2" eb="3">
      <t>フカ</t>
    </rPh>
    <rPh sb="4" eb="5">
      <t>イキ</t>
    </rPh>
    <phoneticPr fontId="3"/>
  </si>
  <si>
    <t>吸入後にマウスピースを口から離し口を閉じて5秒程度の息止めができている</t>
    <rPh sb="11" eb="12">
      <t>クチ</t>
    </rPh>
    <rPh sb="14" eb="15">
      <t>ハナ</t>
    </rPh>
    <phoneticPr fontId="3"/>
  </si>
  <si>
    <t>ティッシュペーパーなどで拭いた後、キャップを付けている</t>
    <rPh sb="12" eb="13">
      <t>フ</t>
    </rPh>
    <rPh sb="15" eb="16">
      <t>アト</t>
    </rPh>
    <rPh sb="22" eb="23">
      <t>ツ</t>
    </rPh>
    <phoneticPr fontId="3"/>
  </si>
  <si>
    <t>吸入後うがいができている</t>
    <phoneticPr fontId="3"/>
  </si>
  <si>
    <t>カバーをはずしてディスクを正しく吸入器に取り付けられる</t>
    <rPh sb="13" eb="14">
      <t>タダ</t>
    </rPh>
    <rPh sb="18" eb="19">
      <t>キ</t>
    </rPh>
    <rPh sb="20" eb="21">
      <t>ト</t>
    </rPh>
    <rPh sb="22" eb="23">
      <t>ツ</t>
    </rPh>
    <phoneticPr fontId="3"/>
  </si>
  <si>
    <t>背筋を伸ばして吸入器を水平に持っている</t>
    <rPh sb="0" eb="2">
      <t>セスジ</t>
    </rPh>
    <rPh sb="3" eb="4">
      <t>ノ</t>
    </rPh>
    <phoneticPr fontId="3"/>
  </si>
  <si>
    <t>ディスクに穴をあけ（ふたを立て）て、ふたを元に戻して
吸入できる状態にできる</t>
    <rPh sb="5" eb="6">
      <t>アナ</t>
    </rPh>
    <rPh sb="21" eb="22">
      <t>モト</t>
    </rPh>
    <rPh sb="23" eb="24">
      <t>モド</t>
    </rPh>
    <rPh sb="27" eb="29">
      <t>キュウニュウ</t>
    </rPh>
    <rPh sb="32" eb="34">
      <t>ジョウタイ</t>
    </rPh>
    <phoneticPr fontId="3"/>
  </si>
  <si>
    <t>吸入前に苦しくならない程度に息を吐き出している</t>
    <phoneticPr fontId="3"/>
  </si>
  <si>
    <t>ゆっくり（鼻から）息を吐き出している</t>
    <rPh sb="5" eb="6">
      <t>ハナ</t>
    </rPh>
    <phoneticPr fontId="3"/>
  </si>
  <si>
    <t>使用後トレーを動かなくなるところまで引き出し、
再び押し戻しすことができる。カバーをつけることができる</t>
    <rPh sb="7" eb="8">
      <t>ウゴ</t>
    </rPh>
    <rPh sb="18" eb="19">
      <t>ヒ</t>
    </rPh>
    <rPh sb="20" eb="21">
      <t>ダ</t>
    </rPh>
    <rPh sb="24" eb="25">
      <t>フタタ</t>
    </rPh>
    <rPh sb="26" eb="27">
      <t>オ</t>
    </rPh>
    <rPh sb="28" eb="29">
      <t>モド</t>
    </rPh>
    <phoneticPr fontId="3"/>
  </si>
  <si>
    <t>器具のキャップと吸入口を開けることができる</t>
    <rPh sb="0" eb="2">
      <t>キグ</t>
    </rPh>
    <rPh sb="8" eb="10">
      <t>キュウニュウ</t>
    </rPh>
    <rPh sb="10" eb="11">
      <t>グチ</t>
    </rPh>
    <rPh sb="12" eb="13">
      <t>ア</t>
    </rPh>
    <phoneticPr fontId="24"/>
  </si>
  <si>
    <t>必要なカプセルのみを取り出すことができる</t>
    <rPh sb="0" eb="2">
      <t>ヒツヨウ</t>
    </rPh>
    <rPh sb="10" eb="11">
      <t>ト</t>
    </rPh>
    <rPh sb="12" eb="13">
      <t>ダ</t>
    </rPh>
    <phoneticPr fontId="24"/>
  </si>
  <si>
    <t>カプセルの装着ができている</t>
    <rPh sb="5" eb="7">
      <t>ソウチャク</t>
    </rPh>
    <phoneticPr fontId="24"/>
  </si>
  <si>
    <t>緑のボタンを確実に1回押したあとに離すことが出来ている</t>
    <rPh sb="0" eb="1">
      <t>ミドリ</t>
    </rPh>
    <rPh sb="6" eb="8">
      <t>カクジツ</t>
    </rPh>
    <rPh sb="10" eb="11">
      <t>カイ</t>
    </rPh>
    <rPh sb="11" eb="12">
      <t>オ</t>
    </rPh>
    <rPh sb="17" eb="18">
      <t>ハナ</t>
    </rPh>
    <rPh sb="22" eb="24">
      <t>デキ</t>
    </rPh>
    <phoneticPr fontId="24"/>
  </si>
  <si>
    <t>吸入     動作</t>
    <rPh sb="0" eb="2">
      <t>キュウニュウ</t>
    </rPh>
    <rPh sb="7" eb="9">
      <t>ドウサ</t>
    </rPh>
    <phoneticPr fontId="24"/>
  </si>
  <si>
    <t>吸入前に吸入口を咥えない状態で軽く息を吐き出せている</t>
    <rPh sb="4" eb="6">
      <t>キュウニュウ</t>
    </rPh>
    <rPh sb="6" eb="7">
      <t>グチ</t>
    </rPh>
    <rPh sb="8" eb="9">
      <t>クワ</t>
    </rPh>
    <rPh sb="12" eb="14">
      <t>ジョウタイ</t>
    </rPh>
    <rPh sb="15" eb="16">
      <t>カル</t>
    </rPh>
    <rPh sb="17" eb="18">
      <t>イキ</t>
    </rPh>
    <rPh sb="19" eb="20">
      <t>ハ</t>
    </rPh>
    <rPh sb="21" eb="22">
      <t>ダ</t>
    </rPh>
    <phoneticPr fontId="24"/>
  </si>
  <si>
    <t>「深呼吸するように」深く息が吸えている</t>
    <rPh sb="1" eb="4">
      <t>シンコキュウ</t>
    </rPh>
    <rPh sb="10" eb="11">
      <t>フカ</t>
    </rPh>
    <rPh sb="12" eb="13">
      <t>イキ</t>
    </rPh>
    <rPh sb="14" eb="15">
      <t>ス</t>
    </rPh>
    <phoneticPr fontId="24"/>
  </si>
  <si>
    <t>カプセルの音が聞こえている(震えを感じている)</t>
    <rPh sb="5" eb="6">
      <t>オト</t>
    </rPh>
    <rPh sb="7" eb="8">
      <t>キ</t>
    </rPh>
    <rPh sb="14" eb="15">
      <t>フル</t>
    </rPh>
    <rPh sb="17" eb="18">
      <t>カン</t>
    </rPh>
    <phoneticPr fontId="24"/>
  </si>
  <si>
    <t>5秒程度の息止め後にゆっくりと息を吐き出せている</t>
    <rPh sb="8" eb="9">
      <t>ゴ</t>
    </rPh>
    <rPh sb="15" eb="16">
      <t>イキ</t>
    </rPh>
    <rPh sb="17" eb="18">
      <t>ハ</t>
    </rPh>
    <rPh sb="19" eb="20">
      <t>ダ</t>
    </rPh>
    <phoneticPr fontId="24"/>
  </si>
  <si>
    <t>上記の吸入動作を繰り返し実施できている</t>
    <rPh sb="0" eb="2">
      <t>ジョウキ</t>
    </rPh>
    <rPh sb="3" eb="5">
      <t>キュウニュウ</t>
    </rPh>
    <rPh sb="5" eb="7">
      <t>ドウサ</t>
    </rPh>
    <rPh sb="8" eb="9">
      <t>ク</t>
    </rPh>
    <rPh sb="10" eb="11">
      <t>カエ</t>
    </rPh>
    <rPh sb="12" eb="14">
      <t>ジッシ</t>
    </rPh>
    <phoneticPr fontId="24"/>
  </si>
  <si>
    <t>キャップを開けて吸入口を正しく出せる</t>
    <phoneticPr fontId="3"/>
  </si>
  <si>
    <t>吸入器を水平に持っている</t>
    <phoneticPr fontId="3"/>
  </si>
  <si>
    <r>
      <t xml:space="preserve">吸入前に苦しくならない程度に息を吐き出している
</t>
    </r>
    <r>
      <rPr>
        <sz val="9"/>
        <color rgb="FF000000"/>
        <rFont val="HG丸ｺﾞｼｯｸM-PRO"/>
        <family val="3"/>
        <charset val="128"/>
      </rPr>
      <t>(吸入口に息をふきかけない)</t>
    </r>
    <rPh sb="25" eb="27">
      <t>キュウニュウ</t>
    </rPh>
    <rPh sb="27" eb="28">
      <t>クチ</t>
    </rPh>
    <rPh sb="29" eb="30">
      <t>イキ</t>
    </rPh>
    <phoneticPr fontId="3"/>
  </si>
  <si>
    <t>使用後、キャップを閉める</t>
    <rPh sb="9" eb="10">
      <t>シ</t>
    </rPh>
    <phoneticPr fontId="3"/>
  </si>
  <si>
    <t>青のボタンをカチッと音がするまで押したあとに離すことが出来ている</t>
    <rPh sb="0" eb="1">
      <t>アオ</t>
    </rPh>
    <rPh sb="16" eb="17">
      <t>オ</t>
    </rPh>
    <rPh sb="22" eb="23">
      <t>ハナ</t>
    </rPh>
    <rPh sb="27" eb="29">
      <t>デキ</t>
    </rPh>
    <phoneticPr fontId="3"/>
  </si>
  <si>
    <t>セット操作</t>
    <rPh sb="3" eb="5">
      <t>ソウサ</t>
    </rPh>
    <phoneticPr fontId="23"/>
  </si>
  <si>
    <t>器具のキャップと吸入口を開けることができる</t>
    <rPh sb="0" eb="2">
      <t>キグ</t>
    </rPh>
    <rPh sb="8" eb="10">
      <t>キュウニュウ</t>
    </rPh>
    <rPh sb="10" eb="11">
      <t>グチ</t>
    </rPh>
    <rPh sb="12" eb="13">
      <t>ア</t>
    </rPh>
    <phoneticPr fontId="23"/>
  </si>
  <si>
    <t>必要なカプセルのみを取り出すことができる</t>
    <rPh sb="0" eb="2">
      <t>ヒツヨウ</t>
    </rPh>
    <rPh sb="10" eb="11">
      <t>ト</t>
    </rPh>
    <rPh sb="12" eb="13">
      <t>ダ</t>
    </rPh>
    <phoneticPr fontId="23"/>
  </si>
  <si>
    <t>カプセルの装着ができている</t>
    <rPh sb="5" eb="7">
      <t>ソウチャク</t>
    </rPh>
    <phoneticPr fontId="23"/>
  </si>
  <si>
    <t>吸入     動作</t>
    <rPh sb="0" eb="2">
      <t>キュウニュウ</t>
    </rPh>
    <rPh sb="7" eb="9">
      <t>ドウサ</t>
    </rPh>
    <phoneticPr fontId="23"/>
  </si>
  <si>
    <t>吸入前に吸入口を咥えない状態で軽く息を吐き出せている</t>
    <rPh sb="4" eb="6">
      <t>キュウニュウ</t>
    </rPh>
    <rPh sb="6" eb="7">
      <t>グチ</t>
    </rPh>
    <rPh sb="8" eb="9">
      <t>クワ</t>
    </rPh>
    <rPh sb="12" eb="14">
      <t>ジョウタイ</t>
    </rPh>
    <rPh sb="15" eb="16">
      <t>カル</t>
    </rPh>
    <rPh sb="17" eb="18">
      <t>イキ</t>
    </rPh>
    <rPh sb="19" eb="20">
      <t>ハ</t>
    </rPh>
    <rPh sb="21" eb="22">
      <t>ダ</t>
    </rPh>
    <phoneticPr fontId="23"/>
  </si>
  <si>
    <t>「深呼吸するように」深く息が吸えている</t>
    <rPh sb="1" eb="4">
      <t>シンコキュウ</t>
    </rPh>
    <rPh sb="10" eb="11">
      <t>フカ</t>
    </rPh>
    <rPh sb="12" eb="13">
      <t>イキ</t>
    </rPh>
    <rPh sb="14" eb="15">
      <t>ス</t>
    </rPh>
    <phoneticPr fontId="23"/>
  </si>
  <si>
    <t>カプセルの音が聞こえている(震えを感じている)</t>
    <rPh sb="5" eb="6">
      <t>オト</t>
    </rPh>
    <rPh sb="7" eb="8">
      <t>キ</t>
    </rPh>
    <rPh sb="14" eb="15">
      <t>フル</t>
    </rPh>
    <rPh sb="17" eb="18">
      <t>カン</t>
    </rPh>
    <phoneticPr fontId="23"/>
  </si>
  <si>
    <t>5秒程度の息止め後にゆっくりと息を吐き出せている</t>
    <rPh sb="8" eb="9">
      <t>ゴ</t>
    </rPh>
    <rPh sb="15" eb="16">
      <t>イキ</t>
    </rPh>
    <rPh sb="17" eb="18">
      <t>ハ</t>
    </rPh>
    <rPh sb="19" eb="20">
      <t>ダ</t>
    </rPh>
    <phoneticPr fontId="23"/>
  </si>
  <si>
    <t>上記の吸入動作を繰り返し実施できている</t>
    <rPh sb="0" eb="2">
      <t>ジョウキ</t>
    </rPh>
    <rPh sb="3" eb="5">
      <t>キュウニュウ</t>
    </rPh>
    <rPh sb="5" eb="7">
      <t>ドウサ</t>
    </rPh>
    <rPh sb="8" eb="9">
      <t>ク</t>
    </rPh>
    <rPh sb="10" eb="11">
      <t>カエ</t>
    </rPh>
    <rPh sb="12" eb="14">
      <t>ジッシ</t>
    </rPh>
    <phoneticPr fontId="23"/>
  </si>
  <si>
    <t>吸入　　後</t>
    <rPh sb="0" eb="2">
      <t>キュウニュウ</t>
    </rPh>
    <rPh sb="4" eb="5">
      <t>ゴ</t>
    </rPh>
    <phoneticPr fontId="23"/>
  </si>
  <si>
    <t>吸入後のうがいができている(うがいを行う理由が説明できる)</t>
    <rPh sb="0" eb="2">
      <t>キュウニュウ</t>
    </rPh>
    <rPh sb="2" eb="3">
      <t>ゴ</t>
    </rPh>
    <rPh sb="18" eb="19">
      <t>オコナ</t>
    </rPh>
    <rPh sb="20" eb="22">
      <t>リユウ</t>
    </rPh>
    <rPh sb="23" eb="25">
      <t>セツメイ</t>
    </rPh>
    <phoneticPr fontId="23"/>
  </si>
  <si>
    <t>デバイス再検討（変更）の必要の有無</t>
    <rPh sb="4" eb="7">
      <t>サイケントウ</t>
    </rPh>
    <rPh sb="8" eb="10">
      <t>ヘンコウ</t>
    </rPh>
    <rPh sb="12" eb="14">
      <t>ヒツヨウ</t>
    </rPh>
    <rPh sb="15" eb="17">
      <t>ウム</t>
    </rPh>
    <phoneticPr fontId="23"/>
  </si>
  <si>
    <t>キャップをカチッ音がするまで開けて吸入口を正しく出せる</t>
    <rPh sb="8" eb="9">
      <t>オト</t>
    </rPh>
    <phoneticPr fontId="3"/>
  </si>
  <si>
    <t>両側のボタンを確実に1回押したあとに離すことが出来ている</t>
    <rPh sb="0" eb="2">
      <t>リョウガワ</t>
    </rPh>
    <rPh sb="7" eb="9">
      <t>カクジツ</t>
    </rPh>
    <rPh sb="11" eb="12">
      <t>カイ</t>
    </rPh>
    <rPh sb="12" eb="13">
      <t>オ</t>
    </rPh>
    <rPh sb="18" eb="19">
      <t>ハナ</t>
    </rPh>
    <rPh sb="23" eb="25">
      <t>デキ</t>
    </rPh>
    <phoneticPr fontId="23"/>
  </si>
  <si>
    <t>薬剤名：        　　　　　　　　　　　　　デバイス：ディスクヘラー</t>
    <rPh sb="0" eb="2">
      <t>ヤクザイ</t>
    </rPh>
    <rPh sb="2" eb="3">
      <t>メイ</t>
    </rPh>
    <phoneticPr fontId="3"/>
  </si>
  <si>
    <t>薬剤名：○×△□</t>
    <rPh sb="0" eb="2">
      <t>ヤクザイ</t>
    </rPh>
    <rPh sb="2" eb="3">
      <t>メイ</t>
    </rPh>
    <phoneticPr fontId="3"/>
  </si>
  <si>
    <t>薬剤名：シムビコート　パルミコート　デバイス：タービュヘイラー</t>
    <rPh sb="0" eb="2">
      <t>ヤクザイ</t>
    </rPh>
    <rPh sb="2" eb="3">
      <t>メイ</t>
    </rPh>
    <phoneticPr fontId="3"/>
  </si>
  <si>
    <t>担当医名：　　　　　　　　　　　　　　施設名：横浜医療センター</t>
    <rPh sb="0" eb="3">
      <t>タントウイ</t>
    </rPh>
    <rPh sb="3" eb="4">
      <t>メイ</t>
    </rPh>
    <rPh sb="19" eb="21">
      <t>シセツ</t>
    </rPh>
    <rPh sb="21" eb="22">
      <t>メイ</t>
    </rPh>
    <rPh sb="23" eb="25">
      <t>ヨコハマ</t>
    </rPh>
    <rPh sb="25" eb="27">
      <t>イリョウ</t>
    </rPh>
    <phoneticPr fontId="3"/>
  </si>
  <si>
    <t>１．デバイスに関する患者の習得状況確認項目（初回・2回目・3ヶ月後・必要時）</t>
    <rPh sb="7" eb="8">
      <t>カン</t>
    </rPh>
    <rPh sb="10" eb="12">
      <t>カンジャ</t>
    </rPh>
    <rPh sb="13" eb="15">
      <t>シュウトク</t>
    </rPh>
    <rPh sb="15" eb="17">
      <t>ジョウキョウ</t>
    </rPh>
    <rPh sb="17" eb="19">
      <t>カクニン</t>
    </rPh>
    <rPh sb="19" eb="21">
      <t>コウモク</t>
    </rPh>
    <rPh sb="22" eb="24">
      <t>ショカイ</t>
    </rPh>
    <rPh sb="26" eb="27">
      <t>カイ</t>
    </rPh>
    <rPh sb="27" eb="28">
      <t>メ</t>
    </rPh>
    <rPh sb="31" eb="32">
      <t>ゲツ</t>
    </rPh>
    <rPh sb="32" eb="33">
      <t>ゴ</t>
    </rPh>
    <rPh sb="34" eb="36">
      <t>ヒツヨウ</t>
    </rPh>
    <rPh sb="36" eb="37">
      <t>ジ</t>
    </rPh>
    <phoneticPr fontId="3"/>
  </si>
  <si>
    <t>2．吸入療法全般に関する患者の状況確認項目（定期・必要時）</t>
    <rPh sb="2" eb="4">
      <t>キュウニュウ</t>
    </rPh>
    <rPh sb="4" eb="6">
      <t>リョウホウ</t>
    </rPh>
    <rPh sb="6" eb="8">
      <t>ゼンパン</t>
    </rPh>
    <rPh sb="9" eb="10">
      <t>カン</t>
    </rPh>
    <rPh sb="12" eb="14">
      <t>カンジャ</t>
    </rPh>
    <rPh sb="15" eb="17">
      <t>ジョウキョウ</t>
    </rPh>
    <rPh sb="17" eb="19">
      <t>カクニン</t>
    </rPh>
    <rPh sb="19" eb="21">
      <t>コウモク</t>
    </rPh>
    <rPh sb="22" eb="24">
      <t>テイキ</t>
    </rPh>
    <rPh sb="25" eb="27">
      <t>ヒツヨウ</t>
    </rPh>
    <rPh sb="27" eb="28">
      <t>ジ</t>
    </rPh>
    <phoneticPr fontId="3"/>
  </si>
  <si>
    <t>医師へのコメント：　　　　　　　　　　　　　　　　　　　　　　　　　　　　　　　　　　　　　　　　　　　　　　　　　　　　　　　　　　　　　　　　　　　　　　　　　　　　　　　　　　　</t>
    <rPh sb="0" eb="2">
      <t>イシ</t>
    </rPh>
    <phoneticPr fontId="3"/>
  </si>
  <si>
    <t>横浜医療センター薬剤部　宛　　（連絡先　ＦＡＸ　045－853-8308）</t>
    <rPh sb="0" eb="2">
      <t>ヨコハマ</t>
    </rPh>
    <rPh sb="2" eb="4">
      <t>イリョウ</t>
    </rPh>
    <rPh sb="8" eb="10">
      <t>ヤクザイ</t>
    </rPh>
    <rPh sb="10" eb="11">
      <t>ブ</t>
    </rPh>
    <rPh sb="12" eb="13">
      <t>ア</t>
    </rPh>
    <rPh sb="16" eb="19">
      <t>レンラクサキ</t>
    </rPh>
    <phoneticPr fontId="3"/>
  </si>
  <si>
    <t xml:space="preserve">医師へのコメント：　　　　　　　　　　　　　　　　　　　　　　　　　　　　　　　　　　　　　　　　　　　　　　　　　　　　　　　　　　　　　　　　　　　　　　　　　　　　　　　　　　 </t>
    <rPh sb="0" eb="2">
      <t>イシ</t>
    </rPh>
    <phoneticPr fontId="3"/>
  </si>
  <si>
    <t>吸入直後に５～10秒程度息止めをしている</t>
    <rPh sb="2" eb="4">
      <t>チョクゴ</t>
    </rPh>
    <rPh sb="9" eb="10">
      <t>ビョウ</t>
    </rPh>
    <rPh sb="10" eb="12">
      <t>テイド</t>
    </rPh>
    <rPh sb="12" eb="13">
      <t>イキ</t>
    </rPh>
    <rPh sb="13" eb="14">
      <t>ト</t>
    </rPh>
    <phoneticPr fontId="24"/>
  </si>
  <si>
    <t>テスト　噴霧（装着時）</t>
    <rPh sb="4" eb="6">
      <t>フンム</t>
    </rPh>
    <rPh sb="7" eb="9">
      <t>ソウチャク</t>
    </rPh>
    <rPh sb="9" eb="10">
      <t>ジ</t>
    </rPh>
    <phoneticPr fontId="24"/>
  </si>
  <si>
    <t>２．吸入療法全般に関する患者の状況確認項目（定期・必要時）</t>
    <rPh sb="2" eb="4">
      <t>キュウニュウ</t>
    </rPh>
    <rPh sb="4" eb="6">
      <t>リョウホウ</t>
    </rPh>
    <rPh sb="6" eb="8">
      <t>ゼンパン</t>
    </rPh>
    <rPh sb="9" eb="10">
      <t>カン</t>
    </rPh>
    <rPh sb="12" eb="14">
      <t>カンジャ</t>
    </rPh>
    <rPh sb="15" eb="17">
      <t>ジョウキョウ</t>
    </rPh>
    <rPh sb="17" eb="19">
      <t>カクニン</t>
    </rPh>
    <rPh sb="19" eb="21">
      <t>コウモク</t>
    </rPh>
    <rPh sb="22" eb="24">
      <t>テイキ</t>
    </rPh>
    <rPh sb="25" eb="27">
      <t>ヒツヨウ</t>
    </rPh>
    <rPh sb="27" eb="28">
      <t>ジ</t>
    </rPh>
    <phoneticPr fontId="3"/>
  </si>
  <si>
    <t>吸入後にうがいができている</t>
    <rPh sb="0" eb="2">
      <t>キュウニュウ</t>
    </rPh>
    <rPh sb="2" eb="3">
      <t>ゴ</t>
    </rPh>
    <phoneticPr fontId="3"/>
  </si>
  <si>
    <t>息を止めたまま、吸入口を軽く歯でくわえ、唇で覆っている</t>
    <rPh sb="22" eb="23">
      <t>オオ</t>
    </rPh>
    <phoneticPr fontId="3"/>
  </si>
  <si>
    <t>＊カートリッジの装着は、硬いので薬剤師と一緒に初回は行ってください</t>
    <rPh sb="8" eb="10">
      <t>ソウチャク</t>
    </rPh>
    <rPh sb="12" eb="13">
      <t>カタ</t>
    </rPh>
    <rPh sb="16" eb="18">
      <t>ヤクザイ</t>
    </rPh>
    <rPh sb="18" eb="19">
      <t>シ</t>
    </rPh>
    <rPh sb="20" eb="22">
      <t>イッショ</t>
    </rPh>
    <rPh sb="23" eb="25">
      <t>ショカイ</t>
    </rPh>
    <rPh sb="26" eb="27">
      <t>オコナ</t>
    </rPh>
    <phoneticPr fontId="3"/>
  </si>
  <si>
    <t>医師へのコメント：　　　　　　　　　　　　　　　　　　　　　　　　　　　　　　　　　　　　　　　　　　　　　　　　　　　　　　　　　　　　　　　　　　　　　　　　　　　　　　　　　　　○月○日確認　　残薬を確認（○×△□のカウンター確認）したところ、指示通り吸えていない。８回吸入忘れあり。</t>
    <rPh sb="0" eb="2">
      <t>イシ</t>
    </rPh>
    <rPh sb="93" eb="94">
      <t>ガツ</t>
    </rPh>
    <rPh sb="95" eb="96">
      <t>ニチ</t>
    </rPh>
    <rPh sb="96" eb="98">
      <t>カクニン</t>
    </rPh>
    <rPh sb="100" eb="102">
      <t>ザンヤク</t>
    </rPh>
    <rPh sb="103" eb="105">
      <t>カクニン</t>
    </rPh>
    <rPh sb="116" eb="118">
      <t>カクニン</t>
    </rPh>
    <rPh sb="125" eb="127">
      <t>シジ</t>
    </rPh>
    <rPh sb="127" eb="128">
      <t>ドオ</t>
    </rPh>
    <rPh sb="129" eb="130">
      <t>ス</t>
    </rPh>
    <rPh sb="137" eb="138">
      <t>カイ</t>
    </rPh>
    <rPh sb="138" eb="140">
      <t>キュウニュウ</t>
    </rPh>
    <rPh sb="140" eb="141">
      <t>ワス</t>
    </rPh>
    <phoneticPr fontId="3"/>
  </si>
  <si>
    <t>1．デバイスに関する患者の習得状況確認項目（初回・2回目・3ヶ月後・必要時）</t>
    <rPh sb="7" eb="8">
      <t>カン</t>
    </rPh>
    <rPh sb="10" eb="12">
      <t>カンジャ</t>
    </rPh>
    <rPh sb="13" eb="15">
      <t>シュウトク</t>
    </rPh>
    <rPh sb="15" eb="17">
      <t>ジョウキョウ</t>
    </rPh>
    <rPh sb="17" eb="19">
      <t>カクニン</t>
    </rPh>
    <rPh sb="19" eb="21">
      <t>コウモク</t>
    </rPh>
    <rPh sb="22" eb="24">
      <t>ショカイ</t>
    </rPh>
    <rPh sb="26" eb="27">
      <t>カイ</t>
    </rPh>
    <rPh sb="27" eb="28">
      <t>メ</t>
    </rPh>
    <rPh sb="31" eb="32">
      <t>ゲツ</t>
    </rPh>
    <rPh sb="32" eb="33">
      <t>ゴ</t>
    </rPh>
    <rPh sb="34" eb="36">
      <t>ヒツヨウ</t>
    </rPh>
    <rPh sb="36" eb="37">
      <t>ジ</t>
    </rPh>
    <phoneticPr fontId="3"/>
  </si>
  <si>
    <t>2回試し噴霧している（一週間以上使用しなかったときのみ）</t>
    <phoneticPr fontId="3"/>
  </si>
  <si>
    <r>
      <t>薬剤名：</t>
    </r>
    <r>
      <rPr>
        <sz val="11"/>
        <color indexed="8"/>
        <rFont val="HG丸ｺﾞｼｯｸM-PRO"/>
        <family val="3"/>
        <charset val="128"/>
      </rPr>
      <t>ウルティブロ、シーブリ、オンブレス　デバイス：ブリーズヘラー</t>
    </r>
    <rPh sb="0" eb="2">
      <t>ヤクザイ</t>
    </rPh>
    <rPh sb="2" eb="3">
      <t>メイ</t>
    </rPh>
    <phoneticPr fontId="23"/>
  </si>
  <si>
    <t>薬剤名：レルベア、アノーロ、エンクラッセ    デバイス：エリプタ</t>
    <rPh sb="0" eb="2">
      <t>ヤクザイ</t>
    </rPh>
    <rPh sb="2" eb="3">
      <t>メイ</t>
    </rPh>
    <phoneticPr fontId="3"/>
  </si>
  <si>
    <t>薬剤名：アドエア、フルタイド、セレベント　デバイス：ディスカス</t>
    <rPh sb="0" eb="2">
      <t>ヤクザイ</t>
    </rPh>
    <rPh sb="2" eb="3">
      <t>メイ</t>
    </rPh>
    <phoneticPr fontId="3"/>
  </si>
  <si>
    <t>薬剤名：スピリーバ　　　　　　　デバイス：ハンディヘラー</t>
    <rPh sb="0" eb="2">
      <t>ヤクザイ</t>
    </rPh>
    <rPh sb="2" eb="3">
      <t>メイ</t>
    </rPh>
    <phoneticPr fontId="24"/>
  </si>
  <si>
    <t>水平と表示してある面を上にして水平に持っている【重要】</t>
    <rPh sb="24" eb="26">
      <t>ジュウヨウ</t>
    </rPh>
    <phoneticPr fontId="3"/>
  </si>
  <si>
    <t>薬剤名：  メプチン　　　　　　　　　　デバイス：スイングヘラー</t>
    <rPh sb="0" eb="2">
      <t>ヤクザイ</t>
    </rPh>
    <rPh sb="2" eb="3">
      <t>メイ</t>
    </rPh>
    <phoneticPr fontId="3"/>
  </si>
  <si>
    <t>薬剤名：アズマネックス　　　デバイス：ツイストヘラー</t>
    <rPh sb="0" eb="2">
      <t>ヤクザイ</t>
    </rPh>
    <rPh sb="2" eb="3">
      <t>メイ</t>
    </rPh>
    <phoneticPr fontId="3"/>
  </si>
  <si>
    <t>デバイス再検討（変更）の必要の有無</t>
    <phoneticPr fontId="3"/>
  </si>
  <si>
    <t>デバイス名</t>
    <rPh sb="4" eb="5">
      <t>メイ</t>
    </rPh>
    <phoneticPr fontId="3"/>
  </si>
  <si>
    <t>吸入動作１</t>
    <rPh sb="0" eb="2">
      <t>キュウニュウ</t>
    </rPh>
    <rPh sb="2" eb="4">
      <t>ドウサ</t>
    </rPh>
    <phoneticPr fontId="3"/>
  </si>
  <si>
    <t>吸入動作２</t>
    <rPh sb="0" eb="2">
      <t>キュウニュウ</t>
    </rPh>
    <rPh sb="2" eb="4">
      <t>ドウサ</t>
    </rPh>
    <phoneticPr fontId="3"/>
  </si>
  <si>
    <t>吸入動作３</t>
    <rPh sb="0" eb="2">
      <t>キュウニュウ</t>
    </rPh>
    <rPh sb="2" eb="4">
      <t>ドウサ</t>
    </rPh>
    <phoneticPr fontId="3"/>
  </si>
  <si>
    <t>吸入動作４</t>
    <rPh sb="0" eb="2">
      <t>キュウニュウ</t>
    </rPh>
    <rPh sb="2" eb="4">
      <t>ドウサ</t>
    </rPh>
    <phoneticPr fontId="3"/>
  </si>
  <si>
    <t>吸入動作５</t>
    <rPh sb="0" eb="2">
      <t>キュウニュウ</t>
    </rPh>
    <rPh sb="2" eb="4">
      <t>ドウサ</t>
    </rPh>
    <phoneticPr fontId="3"/>
  </si>
  <si>
    <t>吸入動作６</t>
    <rPh sb="0" eb="2">
      <t>キュウニュウ</t>
    </rPh>
    <rPh sb="2" eb="4">
      <t>ドウサ</t>
    </rPh>
    <phoneticPr fontId="3"/>
  </si>
  <si>
    <t>吸入動作７</t>
    <rPh sb="0" eb="2">
      <t>キュウニュウ</t>
    </rPh>
    <rPh sb="2" eb="4">
      <t>ドウサ</t>
    </rPh>
    <phoneticPr fontId="3"/>
  </si>
  <si>
    <t>薬剤名：</t>
    <rPh sb="0" eb="2">
      <t>ヤクザイ</t>
    </rPh>
    <rPh sb="2" eb="3">
      <t>メイ</t>
    </rPh>
    <phoneticPr fontId="3"/>
  </si>
  <si>
    <t>デバイス名：</t>
    <rPh sb="4" eb="5">
      <t>メイ</t>
    </rPh>
    <phoneticPr fontId="3"/>
  </si>
  <si>
    <t>キャップを開けて吸入口を正しく出せる</t>
  </si>
  <si>
    <t>セット操作１</t>
    <phoneticPr fontId="3"/>
  </si>
  <si>
    <t>セット操作２</t>
    <phoneticPr fontId="3"/>
  </si>
  <si>
    <t>セット操作３</t>
    <phoneticPr fontId="3"/>
  </si>
  <si>
    <t>セット操作４</t>
    <phoneticPr fontId="3"/>
  </si>
  <si>
    <t>セット操作５</t>
    <phoneticPr fontId="3"/>
  </si>
  <si>
    <t>吸入後確認１</t>
    <rPh sb="0" eb="2">
      <t>キュウニュウ</t>
    </rPh>
    <rPh sb="2" eb="3">
      <t>ゴ</t>
    </rPh>
    <phoneticPr fontId="3"/>
  </si>
  <si>
    <t>吸入後確認２</t>
    <rPh sb="0" eb="2">
      <t>キュウニュウ</t>
    </rPh>
    <rPh sb="2" eb="3">
      <t>ゴ</t>
    </rPh>
    <phoneticPr fontId="3"/>
  </si>
  <si>
    <t>吸入後確認３</t>
    <rPh sb="0" eb="2">
      <t>キュウニュウ</t>
    </rPh>
    <rPh sb="2" eb="3">
      <t>ゴ</t>
    </rPh>
    <phoneticPr fontId="3"/>
  </si>
  <si>
    <t>吸入後確認４</t>
    <rPh sb="0" eb="2">
      <t>キュウニュウ</t>
    </rPh>
    <rPh sb="2" eb="3">
      <t>ゴ</t>
    </rPh>
    <phoneticPr fontId="3"/>
  </si>
  <si>
    <t>注意事項</t>
    <rPh sb="0" eb="2">
      <t>チュウイ</t>
    </rPh>
    <rPh sb="2" eb="4">
      <t>ジコウ</t>
    </rPh>
    <phoneticPr fontId="3"/>
  </si>
  <si>
    <t>デバイス変更</t>
    <rPh sb="4" eb="6">
      <t>ヘンコウ</t>
    </rPh>
    <phoneticPr fontId="3"/>
  </si>
  <si>
    <t>状況確認項目１</t>
    <phoneticPr fontId="3"/>
  </si>
  <si>
    <t>状況確認項目２</t>
    <phoneticPr fontId="3"/>
  </si>
  <si>
    <t>状況確認項目３</t>
    <phoneticPr fontId="3"/>
  </si>
  <si>
    <t>状況確認項目４</t>
    <phoneticPr fontId="3"/>
  </si>
  <si>
    <t>状況確認項目５</t>
    <phoneticPr fontId="3"/>
  </si>
  <si>
    <t>状況確認項目６</t>
    <phoneticPr fontId="3"/>
  </si>
  <si>
    <t>吸入後
確認</t>
    <rPh sb="0" eb="2">
      <t>キュウニュウ</t>
    </rPh>
    <rPh sb="2" eb="3">
      <t>ゴ</t>
    </rPh>
    <rPh sb="4" eb="6">
      <t>カクニン</t>
    </rPh>
    <phoneticPr fontId="3"/>
  </si>
  <si>
    <t>機材
変更</t>
    <rPh sb="0" eb="2">
      <t>キザイ</t>
    </rPh>
    <rPh sb="3" eb="5">
      <t>ヘンコウ</t>
    </rPh>
    <phoneticPr fontId="3"/>
  </si>
  <si>
    <t>薬剤名</t>
    <rPh sb="0" eb="2">
      <t>ヤクザイ</t>
    </rPh>
    <rPh sb="2" eb="3">
      <t>メイ</t>
    </rPh>
    <phoneticPr fontId="3"/>
  </si>
  <si>
    <t>メプチン</t>
    <phoneticPr fontId="3"/>
  </si>
  <si>
    <r>
      <t>2．吸入療法全般に関する患者の状況確認項目</t>
    </r>
    <r>
      <rPr>
        <sz val="12"/>
        <color theme="1"/>
        <rFont val="HG丸ｺﾞｼｯｸM-PRO"/>
        <family val="3"/>
        <charset val="128"/>
      </rPr>
      <t>（定期・必要時）</t>
    </r>
    <rPh sb="2" eb="4">
      <t>キュウニュウ</t>
    </rPh>
    <rPh sb="4" eb="6">
      <t>リョウホウ</t>
    </rPh>
    <rPh sb="6" eb="8">
      <t>ゼンパン</t>
    </rPh>
    <rPh sb="9" eb="10">
      <t>カン</t>
    </rPh>
    <rPh sb="12" eb="14">
      <t>カンジャ</t>
    </rPh>
    <rPh sb="15" eb="17">
      <t>ジョウキョウ</t>
    </rPh>
    <rPh sb="17" eb="19">
      <t>カクニン</t>
    </rPh>
    <rPh sb="19" eb="21">
      <t>コウモク</t>
    </rPh>
    <rPh sb="22" eb="24">
      <t>テイキ</t>
    </rPh>
    <rPh sb="25" eb="27">
      <t>ヒツヨウ</t>
    </rPh>
    <rPh sb="27" eb="28">
      <t>ジ</t>
    </rPh>
    <phoneticPr fontId="3"/>
  </si>
  <si>
    <t>スイングヘラー</t>
  </si>
  <si>
    <t>ディスカス</t>
  </si>
  <si>
    <t>タービュヘラー</t>
  </si>
  <si>
    <t>ツイストヘラー</t>
  </si>
  <si>
    <t>レスピマット</t>
  </si>
  <si>
    <t>クリックヘラー</t>
  </si>
  <si>
    <t>ハンディヘラー</t>
  </si>
  <si>
    <t>ブリーズヘラー</t>
  </si>
  <si>
    <t>エリプタ</t>
  </si>
  <si>
    <t>　</t>
    <phoneticPr fontId="3"/>
  </si>
  <si>
    <t>　</t>
    <phoneticPr fontId="3"/>
  </si>
  <si>
    <t>　</t>
    <phoneticPr fontId="3"/>
  </si>
  <si>
    <t>アドエア,フルタイド,セレベント</t>
    <phoneticPr fontId="3"/>
  </si>
  <si>
    <t xml:space="preserve"> </t>
    <phoneticPr fontId="3"/>
  </si>
  <si>
    <t xml:space="preserve"> </t>
    <phoneticPr fontId="3"/>
  </si>
  <si>
    <t>シムビコート,パルミコート</t>
    <phoneticPr fontId="3"/>
  </si>
  <si>
    <t>　</t>
    <phoneticPr fontId="3"/>
  </si>
  <si>
    <t>　</t>
    <phoneticPr fontId="3"/>
  </si>
  <si>
    <t>　</t>
    <phoneticPr fontId="3"/>
  </si>
  <si>
    <t>　</t>
    <phoneticPr fontId="3"/>
  </si>
  <si>
    <t>アズマネックス</t>
  </si>
  <si>
    <t>使用後カチリと音がするところまでキャップ回し戻して閉じている</t>
  </si>
  <si>
    <t>2回試し噴霧している（一週間以上使用しなかったときのみ）</t>
  </si>
  <si>
    <t xml:space="preserve"> </t>
    <phoneticPr fontId="3"/>
  </si>
  <si>
    <t>吸入口のキャップ（ふた）を外している</t>
  </si>
  <si>
    <t>2回試し噴霧している　（一週間以上使用しなかったときのみ）</t>
  </si>
  <si>
    <t>吸入後にうがいができ、うがいの理由を理解している</t>
  </si>
  <si>
    <t>スピリーバ</t>
  </si>
  <si>
    <t>マウスピースをくわえ、息をゆっくり吸いながら、噴霧ボタンを押す</t>
  </si>
  <si>
    <t>キャップを閉じた状態で、透明ケースをカチッと音がするまで右に回す</t>
    <rPh sb="12" eb="14">
      <t>トウメイ</t>
    </rPh>
    <rPh sb="22" eb="23">
      <t>オト</t>
    </rPh>
    <rPh sb="28" eb="29">
      <t>ミギ</t>
    </rPh>
    <rPh sb="30" eb="31">
      <t>マワ</t>
    </rPh>
    <phoneticPr fontId="24"/>
  </si>
  <si>
    <t>スピリーバ レスピマット</t>
    <phoneticPr fontId="3"/>
  </si>
  <si>
    <t>メプチンクリックヘラー</t>
    <phoneticPr fontId="3"/>
  </si>
  <si>
    <t>キャップをはずして吸入口を正しく出せる</t>
  </si>
  <si>
    <t xml:space="preserve"> </t>
    <phoneticPr fontId="3"/>
  </si>
  <si>
    <t>カバーをつけることができる</t>
    <phoneticPr fontId="3"/>
  </si>
  <si>
    <t>使用後トレーを動かなくなるところまで引き出し、再び押し戻しすことができる</t>
    <rPh sb="7" eb="8">
      <t>ウゴ</t>
    </rPh>
    <rPh sb="18" eb="19">
      <t>ヒ</t>
    </rPh>
    <rPh sb="20" eb="21">
      <t>ダ</t>
    </rPh>
    <rPh sb="23" eb="24">
      <t>フタタ</t>
    </rPh>
    <rPh sb="25" eb="26">
      <t>オ</t>
    </rPh>
    <rPh sb="27" eb="28">
      <t>モド</t>
    </rPh>
    <phoneticPr fontId="3"/>
  </si>
  <si>
    <t>ウルティブロ,シーブリ,オンブレス</t>
    <phoneticPr fontId="3"/>
  </si>
  <si>
    <t>レルベア,アノーロ,エンクラッセ</t>
    <phoneticPr fontId="3"/>
  </si>
  <si>
    <r>
      <t>キャップを開け、</t>
    </r>
    <r>
      <rPr>
        <sz val="10"/>
        <color indexed="8"/>
        <rFont val="游ゴシック"/>
        <family val="3"/>
        <charset val="128"/>
      </rPr>
      <t>下に向けた状態で噴霧ボタンを押している</t>
    </r>
    <rPh sb="5" eb="6">
      <t>ア</t>
    </rPh>
    <rPh sb="8" eb="9">
      <t>シタ</t>
    </rPh>
    <rPh sb="10" eb="11">
      <t>ム</t>
    </rPh>
    <rPh sb="13" eb="15">
      <t>ジョウタイ</t>
    </rPh>
    <rPh sb="16" eb="18">
      <t>フンム</t>
    </rPh>
    <rPh sb="22" eb="23">
      <t>オ</t>
    </rPh>
    <phoneticPr fontId="24"/>
  </si>
  <si>
    <r>
      <t>吸入前に苦しくならない程度に息を吐き出している（</t>
    </r>
    <r>
      <rPr>
        <sz val="10"/>
        <color rgb="FF000000"/>
        <rFont val="游ゴシック"/>
        <family val="3"/>
        <charset val="128"/>
      </rPr>
      <t>吸入口に息をふきかけない）</t>
    </r>
    <rPh sb="24" eb="26">
      <t>キュウニュウ</t>
    </rPh>
    <rPh sb="26" eb="27">
      <t>クチ</t>
    </rPh>
    <rPh sb="28" eb="29">
      <t>イキ</t>
    </rPh>
    <phoneticPr fontId="3"/>
  </si>
  <si>
    <r>
      <t>吸入前に苦しくならない程度に息を吐き出している</t>
    </r>
    <r>
      <rPr>
        <sz val="10"/>
        <rFont val="游ゴシック"/>
        <family val="3"/>
        <charset val="128"/>
      </rPr>
      <t>（吸入口に息をふきかけない）</t>
    </r>
    <rPh sb="24" eb="26">
      <t>キュウニュウコウ</t>
    </rPh>
    <rPh sb="26" eb="27">
      <t>クチ</t>
    </rPh>
    <rPh sb="28" eb="29">
      <t>イキ</t>
    </rPh>
    <phoneticPr fontId="23"/>
  </si>
  <si>
    <r>
      <rPr>
        <sz val="10"/>
        <color indexed="8"/>
        <rFont val="游ゴシック"/>
        <family val="3"/>
        <charset val="128"/>
      </rPr>
      <t>キャップを閉じた状態で、透明ケースをカチッと音がするまで右に回す</t>
    </r>
    <rPh sb="5" eb="6">
      <t>ト</t>
    </rPh>
    <rPh sb="8" eb="10">
      <t>ジョウタイ</t>
    </rPh>
    <rPh sb="12" eb="14">
      <t>トウメイ</t>
    </rPh>
    <rPh sb="22" eb="23">
      <t>オト</t>
    </rPh>
    <rPh sb="28" eb="29">
      <t>ミギ</t>
    </rPh>
    <rPh sb="30" eb="31">
      <t>マワ</t>
    </rPh>
    <phoneticPr fontId="24"/>
  </si>
  <si>
    <t>患 者 名  :</t>
    <rPh sb="0" eb="1">
      <t>カン</t>
    </rPh>
    <rPh sb="2" eb="3">
      <t>シャ</t>
    </rPh>
    <rPh sb="4" eb="5">
      <t>メイ</t>
    </rPh>
    <phoneticPr fontId="3"/>
  </si>
  <si>
    <t>薬 局 名 ：</t>
    <rPh sb="0" eb="1">
      <t>クスリ</t>
    </rPh>
    <rPh sb="2" eb="3">
      <t>キョク</t>
    </rPh>
    <rPh sb="4" eb="5">
      <t>メイ</t>
    </rPh>
    <phoneticPr fontId="3"/>
  </si>
  <si>
    <t>担当医名：　　　　　　　　　　　　　　</t>
    <rPh sb="0" eb="3">
      <t>タントウイ</t>
    </rPh>
    <rPh sb="3" eb="4">
      <t>メイ</t>
    </rPh>
    <phoneticPr fontId="3"/>
  </si>
  <si>
    <t>患 者 I D ：</t>
    <rPh sb="0" eb="1">
      <t>カン</t>
    </rPh>
    <rPh sb="2" eb="3">
      <t>シャ</t>
    </rPh>
    <phoneticPr fontId="3"/>
  </si>
  <si>
    <t>横浜医療センター</t>
    <rPh sb="0" eb="4">
      <t>ヨコハマイリョウ</t>
    </rPh>
    <phoneticPr fontId="3"/>
  </si>
  <si>
    <t>施  設  名：</t>
    <phoneticPr fontId="3"/>
  </si>
  <si>
    <t>初回選択</t>
    <rPh sb="0" eb="2">
      <t>ショカイ</t>
    </rPh>
    <rPh sb="2" eb="4">
      <t>センタク</t>
    </rPh>
    <phoneticPr fontId="3"/>
  </si>
  <si>
    <t>２回目以降</t>
    <rPh sb="1" eb="3">
      <t>カイメ</t>
    </rPh>
    <rPh sb="3" eb="5">
      <t>イコウ</t>
    </rPh>
    <phoneticPr fontId="3"/>
  </si>
  <si>
    <t>デバイス</t>
    <phoneticPr fontId="3"/>
  </si>
  <si>
    <t>レ</t>
    <phoneticPr fontId="3"/>
  </si>
  <si>
    <t>〇</t>
    <phoneticPr fontId="3"/>
  </si>
  <si>
    <t>△</t>
    <phoneticPr fontId="3"/>
  </si>
  <si>
    <t>×</t>
    <phoneticPr fontId="3"/>
  </si>
  <si>
    <t>なし</t>
    <phoneticPr fontId="3"/>
  </si>
  <si>
    <t>あり</t>
    <phoneticPr fontId="3"/>
  </si>
  <si>
    <t>発作・増悪時の対応について理解している</t>
    <rPh sb="0" eb="2">
      <t>ホッサ</t>
    </rPh>
    <rPh sb="3" eb="5">
      <t>ゾウアク</t>
    </rPh>
    <rPh sb="5" eb="6">
      <t>ジ</t>
    </rPh>
    <rPh sb="7" eb="9">
      <t>タイオウ</t>
    </rPh>
    <rPh sb="13" eb="15">
      <t>リカイ</t>
    </rPh>
    <phoneticPr fontId="3"/>
  </si>
  <si>
    <t>薬剤名が言える</t>
    <rPh sb="0" eb="2">
      <t>ヤクザイ</t>
    </rPh>
    <rPh sb="2" eb="3">
      <t>メイ</t>
    </rPh>
    <rPh sb="4" eb="5">
      <t>イ</t>
    </rPh>
    <phoneticPr fontId="3"/>
  </si>
  <si>
    <t>用法・用量を理解し正確に実行している</t>
    <rPh sb="0" eb="2">
      <t>ヨウホウ</t>
    </rPh>
    <rPh sb="3" eb="5">
      <t>ヨウリョウ</t>
    </rPh>
    <rPh sb="6" eb="8">
      <t>リカイ</t>
    </rPh>
    <rPh sb="9" eb="11">
      <t>セイカク</t>
    </rPh>
    <rPh sb="12" eb="14">
      <t>ジッコウ</t>
    </rPh>
    <phoneticPr fontId="3"/>
  </si>
  <si>
    <t>薬剤の重要性を理解している</t>
    <rPh sb="0" eb="2">
      <t>ヤクザイ</t>
    </rPh>
    <rPh sb="3" eb="6">
      <t>ジュウヨウセイ</t>
    </rPh>
    <rPh sb="7" eb="9">
      <t>リカイ</t>
    </rPh>
    <phoneticPr fontId="3"/>
  </si>
  <si>
    <t>MDI</t>
    <phoneticPr fontId="3"/>
  </si>
  <si>
    <t>ディスクヘラー</t>
    <phoneticPr fontId="3"/>
  </si>
  <si>
    <t>MDI_スペーサー有</t>
    <rPh sb="9" eb="10">
      <t>アリ</t>
    </rPh>
    <phoneticPr fontId="3"/>
  </si>
  <si>
    <t>スピリーバ レスピマット</t>
  </si>
  <si>
    <t>薬品01</t>
    <rPh sb="0" eb="2">
      <t>ヤクヒン</t>
    </rPh>
    <phoneticPr fontId="3"/>
  </si>
  <si>
    <t>薬品02</t>
    <rPh sb="0" eb="2">
      <t>ヤクヒン</t>
    </rPh>
    <phoneticPr fontId="3"/>
  </si>
  <si>
    <t>薬品03</t>
    <rPh sb="0" eb="2">
      <t>ヤクヒン</t>
    </rPh>
    <phoneticPr fontId="3"/>
  </si>
  <si>
    <t>薬品04</t>
    <rPh sb="0" eb="2">
      <t>ヤクヒン</t>
    </rPh>
    <phoneticPr fontId="3"/>
  </si>
  <si>
    <t>薬品05</t>
    <rPh sb="0" eb="2">
      <t>ヤクヒン</t>
    </rPh>
    <phoneticPr fontId="3"/>
  </si>
  <si>
    <t>薬品06</t>
    <rPh sb="0" eb="2">
      <t>ヤクヒン</t>
    </rPh>
    <phoneticPr fontId="3"/>
  </si>
  <si>
    <t>薬品07</t>
    <rPh sb="0" eb="2">
      <t>ヤクヒン</t>
    </rPh>
    <phoneticPr fontId="3"/>
  </si>
  <si>
    <t>薬品08</t>
    <rPh sb="0" eb="2">
      <t>ヤクヒン</t>
    </rPh>
    <phoneticPr fontId="3"/>
  </si>
  <si>
    <t>薬品09</t>
    <rPh sb="0" eb="2">
      <t>ヤクヒン</t>
    </rPh>
    <phoneticPr fontId="3"/>
  </si>
  <si>
    <t>薬品00</t>
    <rPh sb="0" eb="2">
      <t>ヤクヒン</t>
    </rPh>
    <phoneticPr fontId="3"/>
  </si>
  <si>
    <t>薬品11</t>
    <rPh sb="0" eb="2">
      <t>ヤクヒン</t>
    </rPh>
    <phoneticPr fontId="3"/>
  </si>
  <si>
    <t>薬品12</t>
    <rPh sb="0" eb="2">
      <t>ヤクヒン</t>
    </rPh>
    <phoneticPr fontId="3"/>
  </si>
  <si>
    <t>薬品13</t>
    <rPh sb="0" eb="2">
      <t>ヤクヒン</t>
    </rPh>
    <phoneticPr fontId="3"/>
  </si>
  <si>
    <t>薬品14</t>
    <rPh sb="0" eb="2">
      <t>ヤクヒン</t>
    </rPh>
    <phoneticPr fontId="3"/>
  </si>
  <si>
    <t>薬品15</t>
    <rPh sb="0" eb="2">
      <t>ヤクヒン</t>
    </rPh>
    <phoneticPr fontId="3"/>
  </si>
  <si>
    <t>薬品16</t>
    <rPh sb="0" eb="2">
      <t>ヤクヒン</t>
    </rPh>
    <phoneticPr fontId="3"/>
  </si>
  <si>
    <t>薬品17</t>
    <rPh sb="0" eb="2">
      <t>ヤクヒン</t>
    </rPh>
    <phoneticPr fontId="3"/>
  </si>
  <si>
    <t>薬品18</t>
    <rPh sb="0" eb="2">
      <t>ヤクヒン</t>
    </rPh>
    <phoneticPr fontId="3"/>
  </si>
  <si>
    <t>薬品19</t>
    <rPh sb="0" eb="2">
      <t>ヤクヒン</t>
    </rPh>
    <phoneticPr fontId="3"/>
  </si>
  <si>
    <t>薬品20</t>
    <rPh sb="0" eb="2">
      <t>ヤクヒン</t>
    </rPh>
    <phoneticPr fontId="3"/>
  </si>
  <si>
    <t>メプチン</t>
  </si>
  <si>
    <t>ディスクヘラー</t>
    <phoneticPr fontId="3"/>
  </si>
  <si>
    <t>【薬品】ハンディヘラー</t>
    <phoneticPr fontId="3"/>
  </si>
  <si>
    <t>【薬品】ブリーズヘラー</t>
    <phoneticPr fontId="3"/>
  </si>
  <si>
    <t>【薬品】エリプタ</t>
    <phoneticPr fontId="3"/>
  </si>
  <si>
    <t>メプチンクリックヘラー</t>
  </si>
  <si>
    <t>フルタイド</t>
  </si>
  <si>
    <t>セレベント</t>
  </si>
  <si>
    <t>アドエア</t>
  </si>
  <si>
    <t>シムビコート</t>
  </si>
  <si>
    <t>パルミコート</t>
  </si>
  <si>
    <t>薬品10</t>
    <rPh sb="0" eb="2">
      <t>ヤクヒン</t>
    </rPh>
    <phoneticPr fontId="3"/>
  </si>
  <si>
    <t>薬品21</t>
    <rPh sb="0" eb="2">
      <t>ヤクヒン</t>
    </rPh>
    <phoneticPr fontId="3"/>
  </si>
  <si>
    <t>薬品22</t>
    <rPh sb="0" eb="2">
      <t>ヤクヒン</t>
    </rPh>
    <phoneticPr fontId="3"/>
  </si>
  <si>
    <t>薬品23</t>
    <rPh sb="0" eb="2">
      <t>ヤクヒン</t>
    </rPh>
    <phoneticPr fontId="3"/>
  </si>
  <si>
    <t>薬品24</t>
    <rPh sb="0" eb="2">
      <t>ヤクヒン</t>
    </rPh>
    <phoneticPr fontId="3"/>
  </si>
  <si>
    <t>薬品25</t>
    <rPh sb="0" eb="2">
      <t>ヤクヒン</t>
    </rPh>
    <phoneticPr fontId="3"/>
  </si>
  <si>
    <t>薬品26</t>
    <rPh sb="0" eb="2">
      <t>ヤクヒン</t>
    </rPh>
    <phoneticPr fontId="3"/>
  </si>
  <si>
    <t>薬品27</t>
    <rPh sb="0" eb="2">
      <t>ヤクヒン</t>
    </rPh>
    <phoneticPr fontId="3"/>
  </si>
  <si>
    <t>薬品28</t>
    <rPh sb="0" eb="2">
      <t>ヤクヒン</t>
    </rPh>
    <phoneticPr fontId="3"/>
  </si>
  <si>
    <t>薬品29</t>
    <rPh sb="0" eb="2">
      <t>ヤクヒン</t>
    </rPh>
    <phoneticPr fontId="3"/>
  </si>
  <si>
    <t>シーブリ</t>
  </si>
  <si>
    <t>ウルティブロ</t>
  </si>
  <si>
    <t>オンブレス</t>
  </si>
  <si>
    <t>アノーロ</t>
  </si>
  <si>
    <t>レルベア</t>
  </si>
  <si>
    <t>エンクラッセ</t>
  </si>
  <si>
    <t>MDI_スペーサー有</t>
    <phoneticPr fontId="3"/>
  </si>
  <si>
    <t>スイングヘラー</t>
    <phoneticPr fontId="3"/>
  </si>
  <si>
    <t>ディスカス</t>
    <phoneticPr fontId="3"/>
  </si>
  <si>
    <t>タービュヘラー</t>
    <phoneticPr fontId="3"/>
  </si>
  <si>
    <t>ツイストヘラー</t>
    <phoneticPr fontId="3"/>
  </si>
  <si>
    <t>レスピマット</t>
    <phoneticPr fontId="3"/>
  </si>
  <si>
    <t>クリックヘラー</t>
    <phoneticPr fontId="3"/>
  </si>
  <si>
    <t>薬剤名１</t>
    <rPh sb="0" eb="2">
      <t>ヤクザイ</t>
    </rPh>
    <rPh sb="2" eb="3">
      <t>メイ</t>
    </rPh>
    <phoneticPr fontId="3"/>
  </si>
  <si>
    <t>薬剤名２</t>
    <rPh sb="0" eb="2">
      <t>ヤクザイ</t>
    </rPh>
    <rPh sb="2" eb="3">
      <t>メイ</t>
    </rPh>
    <phoneticPr fontId="3"/>
  </si>
  <si>
    <t>薬剤名３</t>
    <rPh sb="0" eb="2">
      <t>ヤクザイ</t>
    </rPh>
    <rPh sb="2" eb="3">
      <t>メイ</t>
    </rPh>
    <phoneticPr fontId="3"/>
  </si>
  <si>
    <t>薬剤名４</t>
    <rPh sb="0" eb="2">
      <t>ヤクザイ</t>
    </rPh>
    <rPh sb="2" eb="3">
      <t>メイ</t>
    </rPh>
    <phoneticPr fontId="3"/>
  </si>
  <si>
    <t>薬剤名５</t>
    <rPh sb="0" eb="2">
      <t>ヤクザイ</t>
    </rPh>
    <rPh sb="2" eb="3">
      <t>メイ</t>
    </rPh>
    <phoneticPr fontId="3"/>
  </si>
  <si>
    <t>薬剤名６</t>
    <rPh sb="0" eb="2">
      <t>ヤクザイ</t>
    </rPh>
    <rPh sb="2" eb="3">
      <t>メイ</t>
    </rPh>
    <phoneticPr fontId="3"/>
  </si>
  <si>
    <t>薬剤名７</t>
    <rPh sb="0" eb="2">
      <t>ヤクザイ</t>
    </rPh>
    <rPh sb="2" eb="3">
      <t>メイ</t>
    </rPh>
    <phoneticPr fontId="3"/>
  </si>
  <si>
    <t>薬剤名８</t>
    <rPh sb="0" eb="2">
      <t>ヤクザイ</t>
    </rPh>
    <rPh sb="2" eb="3">
      <t>メイ</t>
    </rPh>
    <phoneticPr fontId="3"/>
  </si>
  <si>
    <t>薬剤名９</t>
    <rPh sb="0" eb="2">
      <t>ヤクザイ</t>
    </rPh>
    <rPh sb="2" eb="3">
      <t>メイ</t>
    </rPh>
    <phoneticPr fontId="3"/>
  </si>
  <si>
    <t>薬剤名１０</t>
    <rPh sb="0" eb="2">
      <t>ヤクザイ</t>
    </rPh>
    <rPh sb="2" eb="3">
      <t>メイ</t>
    </rPh>
    <phoneticPr fontId="3"/>
  </si>
  <si>
    <t>薬剤名１１</t>
    <rPh sb="0" eb="2">
      <t>ヤクザイ</t>
    </rPh>
    <rPh sb="2" eb="3">
      <t>メイ</t>
    </rPh>
    <phoneticPr fontId="3"/>
  </si>
  <si>
    <t>薬剤名１２</t>
    <rPh sb="0" eb="2">
      <t>ヤクザイ</t>
    </rPh>
    <rPh sb="2" eb="3">
      <t>メイ</t>
    </rPh>
    <phoneticPr fontId="3"/>
  </si>
  <si>
    <t>薬剤名（ブランク）</t>
    <rPh sb="0" eb="2">
      <t>ヤクザイ</t>
    </rPh>
    <rPh sb="2" eb="3">
      <t>メイ</t>
    </rPh>
    <phoneticPr fontId="3"/>
  </si>
  <si>
    <t>_選択してください_</t>
  </si>
  <si>
    <t>_デバイスに応じてリストします_</t>
    <rPh sb="6" eb="7">
      <t>オウ</t>
    </rPh>
    <phoneticPr fontId="3"/>
  </si>
  <si>
    <t>確認実施日</t>
    <rPh sb="0" eb="2">
      <t>カクニン</t>
    </rPh>
    <rPh sb="2" eb="4">
      <t>ジッシ</t>
    </rPh>
    <rPh sb="4" eb="5">
      <t>ビ</t>
    </rPh>
    <phoneticPr fontId="3"/>
  </si>
  <si>
    <t>２０１７
●●/●●</t>
    <phoneticPr fontId="3"/>
  </si>
  <si>
    <r>
      <t>吸入指導実施確認・報告書</t>
    </r>
    <r>
      <rPr>
        <sz val="20"/>
        <color theme="1"/>
        <rFont val="HG丸ｺﾞｼｯｸM-PRO"/>
        <family val="3"/>
        <charset val="128"/>
      </rPr>
      <t>（2デバイス目）</t>
    </r>
    <rPh sb="9" eb="11">
      <t>ホウコク</t>
    </rPh>
    <rPh sb="11" eb="12">
      <t>ショ</t>
    </rPh>
    <rPh sb="18" eb="19">
      <t>メ</t>
    </rPh>
    <phoneticPr fontId="3"/>
  </si>
  <si>
    <t>オーキシス</t>
    <phoneticPr fontId="3"/>
  </si>
  <si>
    <t>アドエア</t>
    <phoneticPr fontId="3"/>
  </si>
  <si>
    <t>フルティフォーム</t>
  </si>
  <si>
    <t>フルティフォーム</t>
    <phoneticPr fontId="3"/>
  </si>
  <si>
    <t>キュバール</t>
  </si>
  <si>
    <t>キュバール</t>
    <phoneticPr fontId="3"/>
  </si>
  <si>
    <t>オルベスコ</t>
  </si>
  <si>
    <t>オルベスコ</t>
    <phoneticPr fontId="3"/>
  </si>
  <si>
    <t>フルタイド</t>
    <phoneticPr fontId="3"/>
  </si>
  <si>
    <t>サルタノール</t>
  </si>
  <si>
    <t>サルタノール</t>
    <phoneticPr fontId="3"/>
  </si>
  <si>
    <t>インタール</t>
  </si>
  <si>
    <t>インタール</t>
    <phoneticPr fontId="3"/>
  </si>
  <si>
    <t>アトロベント</t>
  </si>
  <si>
    <t>アトロベント</t>
    <phoneticPr fontId="3"/>
  </si>
  <si>
    <t>ベロテック</t>
  </si>
  <si>
    <t>ベロテック</t>
    <phoneticPr fontId="3"/>
  </si>
  <si>
    <t>テルシガン</t>
  </si>
  <si>
    <t>テルシガン</t>
    <phoneticPr fontId="3"/>
  </si>
  <si>
    <t>アイロミール</t>
  </si>
  <si>
    <t>アイロミール</t>
    <phoneticPr fontId="3"/>
  </si>
  <si>
    <t>スピリーバ</t>
    <phoneticPr fontId="3"/>
  </si>
  <si>
    <t>スピオルト</t>
    <phoneticPr fontId="3"/>
  </si>
  <si>
    <t>メプチン</t>
    <phoneticPr fontId="3"/>
  </si>
  <si>
    <t>セレベント</t>
    <phoneticPr fontId="3"/>
  </si>
  <si>
    <t>リレンザ</t>
    <phoneticPr fontId="3"/>
  </si>
  <si>
    <t>アニュイティ</t>
    <phoneticPr fontId="3"/>
  </si>
  <si>
    <t>複数回吸入する場合は1回の噴霧ごとに1回ずつ吸入している</t>
    <rPh sb="0" eb="3">
      <t>フクスウカイ</t>
    </rPh>
    <rPh sb="3" eb="5">
      <t>キュウニュウ</t>
    </rPh>
    <rPh sb="7" eb="9">
      <t>バアイ</t>
    </rPh>
    <rPh sb="11" eb="12">
      <t>カイ</t>
    </rPh>
    <rPh sb="13" eb="15">
      <t>フンム</t>
    </rPh>
    <rPh sb="19" eb="20">
      <t>カイ</t>
    </rPh>
    <rPh sb="22" eb="24">
      <t>キュウニュウ</t>
    </rPh>
    <phoneticPr fontId="3"/>
  </si>
  <si>
    <t xml:space="preserve"> </t>
    <phoneticPr fontId="3"/>
  </si>
  <si>
    <t xml:space="preserve"> </t>
    <phoneticPr fontId="3"/>
  </si>
  <si>
    <t>MDI_噴霧式</t>
    <rPh sb="4" eb="6">
      <t>フンム</t>
    </rPh>
    <rPh sb="6" eb="7">
      <t>シキ</t>
    </rPh>
    <phoneticPr fontId="3"/>
  </si>
  <si>
    <t>セット
操作</t>
    <rPh sb="4" eb="6">
      <t>ソウサ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</si>
</sst>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color theme="1"/>
      <name val="ＭＳ Ｐゴシック"/>
      <family val="2"/>
      <charset val="128"/>
      <scheme val="minor"/>
    </font>
    <font>
      <sz val="12"/>
      <color theme="1"/>
      <name val="HG丸ｺﾞｼｯｸM-PRO"/>
      <family val="3"/>
      <charset val="128"/>
    </font>
    <font>
      <sz val="12"/>
      <color rgb="FF000000"/>
      <name val="HG丸ｺﾞｼｯｸM-PRO"/>
      <family val="3"/>
      <charset val="128"/>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sz val="36"/>
      <color theme="1"/>
      <name val="HG丸ｺﾞｼｯｸM-PRO"/>
      <family val="3"/>
      <charset val="128"/>
    </font>
    <font>
      <sz val="20"/>
      <color theme="1"/>
      <name val="ＭＳ Ｐゴシック"/>
      <family val="2"/>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1"/>
      <name val="ＭＳ Ｐゴシック"/>
      <family val="2"/>
      <charset val="128"/>
      <scheme val="minor"/>
    </font>
    <font>
      <sz val="11"/>
      <name val="HG丸ｺﾞｼｯｸM-PRO"/>
      <family val="3"/>
      <charset val="128"/>
    </font>
    <font>
      <sz val="9"/>
      <name val="HG丸ｺﾞｼｯｸM-PRO"/>
      <family val="3"/>
      <charset val="128"/>
    </font>
    <font>
      <sz val="8"/>
      <name val="HG丸ｺﾞｼｯｸM-PRO"/>
      <family val="3"/>
      <charset val="128"/>
    </font>
    <font>
      <sz val="12"/>
      <name val="HG丸ｺﾞｼｯｸM-PRO"/>
      <family val="3"/>
      <charset val="128"/>
    </font>
    <font>
      <sz val="12"/>
      <color indexed="8"/>
      <name val="HG丸ｺﾞｼｯｸM-PRO"/>
      <family val="3"/>
      <charset val="128"/>
    </font>
    <font>
      <sz val="8"/>
      <color indexed="8"/>
      <name val="HG丸ｺﾞｼｯｸM-PRO"/>
      <family val="3"/>
      <charset val="128"/>
    </font>
    <font>
      <sz val="6"/>
      <name val="ＭＳ Ｐゴシック"/>
      <family val="2"/>
      <charset val="128"/>
    </font>
    <font>
      <sz val="6"/>
      <name val="ＭＳ Ｐゴシック"/>
      <family val="3"/>
      <charset val="128"/>
    </font>
    <font>
      <u/>
      <sz val="12"/>
      <color indexed="8"/>
      <name val="HG丸ｺﾞｼｯｸM-PRO"/>
      <family val="3"/>
      <charset val="128"/>
    </font>
    <font>
      <sz val="10"/>
      <color rgb="FF000000"/>
      <name val="HG丸ｺﾞｼｯｸM-PRO"/>
      <family val="3"/>
      <charset val="128"/>
    </font>
    <font>
      <sz val="9"/>
      <color rgb="FF000000"/>
      <name val="HG丸ｺﾞｼｯｸM-PRO"/>
      <family val="3"/>
      <charset val="128"/>
    </font>
    <font>
      <u/>
      <sz val="11"/>
      <color theme="10"/>
      <name val="ＭＳ Ｐゴシック"/>
      <family val="2"/>
      <charset val="128"/>
      <scheme val="minor"/>
    </font>
    <font>
      <u/>
      <sz val="11"/>
      <color theme="11"/>
      <name val="ＭＳ Ｐゴシック"/>
      <family val="2"/>
      <charset val="128"/>
      <scheme val="minor"/>
    </font>
    <font>
      <sz val="26"/>
      <color theme="1"/>
      <name val="ＭＳ Ｐゴシック"/>
      <family val="2"/>
      <charset val="128"/>
      <scheme val="minor"/>
    </font>
    <font>
      <b/>
      <sz val="16"/>
      <color theme="1"/>
      <name val="AR P丸ゴシック体M"/>
      <family val="3"/>
      <charset val="128"/>
    </font>
    <font>
      <sz val="22"/>
      <color theme="1"/>
      <name val="HG丸ｺﾞｼｯｸM-PRO"/>
      <family val="3"/>
      <charset val="128"/>
    </font>
    <font>
      <u/>
      <sz val="12"/>
      <color theme="1"/>
      <name val="ＭＳ Ｐゴシック"/>
      <family val="2"/>
      <charset val="128"/>
      <scheme val="minor"/>
    </font>
    <font>
      <sz val="11"/>
      <color indexed="8"/>
      <name val="HG丸ｺﾞｼｯｸM-PRO"/>
      <family val="3"/>
      <charset val="128"/>
    </font>
    <font>
      <sz val="10.5"/>
      <color rgb="FF000000"/>
      <name val="HG丸ｺﾞｼｯｸM-PRO"/>
      <family val="3"/>
      <charset val="128"/>
    </font>
    <font>
      <sz val="10"/>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20"/>
      <color theme="1"/>
      <name val="HG丸ｺﾞｼｯｸM-PRO"/>
      <family val="3"/>
      <charset val="128"/>
    </font>
    <font>
      <sz val="13"/>
      <color theme="1"/>
      <name val="HG丸ｺﾞｼｯｸM-PRO"/>
      <family val="3"/>
      <charset val="128"/>
    </font>
    <font>
      <sz val="10.5"/>
      <color theme="1"/>
      <name val="HG丸ｺﾞｼｯｸM-PRO"/>
      <family val="3"/>
      <charset val="128"/>
    </font>
    <font>
      <b/>
      <sz val="11"/>
      <color theme="0"/>
      <name val="游ゴシック"/>
      <family val="3"/>
      <charset val="128"/>
    </font>
    <font>
      <sz val="10"/>
      <color theme="1"/>
      <name val="游ゴシック"/>
      <family val="3"/>
      <charset val="128"/>
    </font>
    <font>
      <sz val="11"/>
      <color theme="1"/>
      <name val="游ゴシック"/>
      <family val="3"/>
      <charset val="128"/>
    </font>
    <font>
      <sz val="11"/>
      <color theme="0"/>
      <name val="游ゴシック"/>
      <family val="3"/>
      <charset val="128"/>
    </font>
    <font>
      <sz val="11"/>
      <color rgb="FF000000"/>
      <name val="HGPｺﾞｼｯｸM"/>
      <family val="3"/>
      <charset val="128"/>
    </font>
    <font>
      <sz val="10.5"/>
      <color rgb="FF000000"/>
      <name val="HGPｺﾞｼｯｸM"/>
      <family val="3"/>
      <charset val="128"/>
    </font>
    <font>
      <sz val="11"/>
      <color theme="1"/>
      <name val="HGPｺﾞｼｯｸM"/>
      <family val="3"/>
      <charset val="128"/>
    </font>
    <font>
      <sz val="8"/>
      <color theme="1"/>
      <name val="HGPｺﾞｼｯｸM"/>
      <family val="3"/>
      <charset val="128"/>
    </font>
    <font>
      <sz val="18"/>
      <color theme="1"/>
      <name val="HGPｺﾞｼｯｸM"/>
      <family val="3"/>
      <charset val="128"/>
    </font>
    <font>
      <sz val="7.5"/>
      <color theme="1"/>
      <name val="HGPｺﾞｼｯｸM"/>
      <family val="3"/>
      <charset val="128"/>
    </font>
    <font>
      <sz val="11.5"/>
      <color rgb="FF000000"/>
      <name val="HGPｺﾞｼｯｸM"/>
      <family val="3"/>
      <charset val="128"/>
    </font>
    <font>
      <sz val="10"/>
      <color indexed="8"/>
      <name val="游ゴシック"/>
      <family val="3"/>
      <charset val="128"/>
    </font>
    <font>
      <sz val="10"/>
      <color rgb="FF000000"/>
      <name val="游ゴシック"/>
      <family val="3"/>
      <charset val="128"/>
    </font>
    <font>
      <sz val="10"/>
      <name val="游ゴシック"/>
      <family val="3"/>
      <charset val="128"/>
    </font>
    <font>
      <sz val="9"/>
      <color rgb="FF00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FEFF5"/>
        <bgColor indexed="64"/>
      </patternFill>
    </fill>
    <fill>
      <patternFill patternType="solid">
        <fgColor rgb="FFFDE6D3"/>
        <bgColor indexed="64"/>
      </patternFill>
    </fill>
    <fill>
      <patternFill patternType="solid">
        <fgColor theme="1" tint="0.34998626667073579"/>
        <bgColor indexed="64"/>
      </patternFill>
    </fill>
    <fill>
      <patternFill patternType="solid">
        <fgColor theme="9" tint="0.39997558519241921"/>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diagonal/>
    </border>
    <border>
      <left/>
      <right style="thin">
        <color auto="1"/>
      </right>
      <top style="double">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39997558519241921"/>
      </left>
      <right/>
      <top style="thin">
        <color theme="4" tint="0.39997558519241921"/>
      </top>
      <bottom/>
      <diagonal/>
    </border>
    <border>
      <left style="medium">
        <color theme="4" tint="0.39994506668294322"/>
      </left>
      <right style="thin">
        <color theme="4" tint="0.39994506668294322"/>
      </right>
      <top style="medium">
        <color theme="4" tint="0.39994506668294322"/>
      </top>
      <bottom style="thin">
        <color theme="4" tint="0.39994506668294322"/>
      </bottom>
      <diagonal/>
    </border>
    <border>
      <left style="thin">
        <color theme="4" tint="0.39994506668294322"/>
      </left>
      <right style="thin">
        <color theme="4" tint="0.39994506668294322"/>
      </right>
      <top style="medium">
        <color theme="4" tint="0.39994506668294322"/>
      </top>
      <bottom style="thin">
        <color theme="4" tint="0.39994506668294322"/>
      </bottom>
      <diagonal/>
    </border>
    <border>
      <left style="thin">
        <color theme="4" tint="0.39994506668294322"/>
      </left>
      <right style="medium">
        <color theme="4" tint="0.39994506668294322"/>
      </right>
      <top style="medium">
        <color theme="4" tint="0.39994506668294322"/>
      </top>
      <bottom style="thin">
        <color theme="4" tint="0.39994506668294322"/>
      </bottom>
      <diagonal/>
    </border>
    <border>
      <left style="medium">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39994506668294322"/>
      </right>
      <top style="thin">
        <color theme="4" tint="0.39994506668294322"/>
      </top>
      <bottom style="thin">
        <color theme="4" tint="0.39994506668294322"/>
      </bottom>
      <diagonal/>
    </border>
    <border>
      <left style="medium">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medium">
        <color theme="4" tint="0.39994506668294322"/>
      </right>
      <top style="thin">
        <color theme="4" tint="0.39994506668294322"/>
      </top>
      <bottom/>
      <diagonal/>
    </border>
    <border>
      <left style="medium">
        <color theme="4" tint="0.39991454817346722"/>
      </left>
      <right style="thin">
        <color theme="4" tint="0.39991454817346722"/>
      </right>
      <top style="medium">
        <color theme="4" tint="0.39991454817346722"/>
      </top>
      <bottom style="thin">
        <color theme="4" tint="0.39991454817346722"/>
      </bottom>
      <diagonal/>
    </border>
    <border>
      <left style="thin">
        <color theme="4" tint="0.39991454817346722"/>
      </left>
      <right style="thin">
        <color theme="4" tint="0.39991454817346722"/>
      </right>
      <top style="medium">
        <color theme="4" tint="0.39991454817346722"/>
      </top>
      <bottom style="thin">
        <color theme="4" tint="0.39991454817346722"/>
      </bottom>
      <diagonal/>
    </border>
    <border>
      <left style="thin">
        <color theme="4" tint="0.39991454817346722"/>
      </left>
      <right style="medium">
        <color theme="4" tint="0.39991454817346722"/>
      </right>
      <top style="medium">
        <color theme="4" tint="0.39991454817346722"/>
      </top>
      <bottom style="thin">
        <color theme="4" tint="0.39991454817346722"/>
      </bottom>
      <diagonal/>
    </border>
    <border>
      <left style="medium">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medium">
        <color theme="4" tint="0.39991454817346722"/>
      </right>
      <top style="thin">
        <color theme="4" tint="0.39991454817346722"/>
      </top>
      <bottom style="thin">
        <color theme="4" tint="0.39991454817346722"/>
      </bottom>
      <diagonal/>
    </border>
    <border>
      <left style="medium">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medium">
        <color theme="4" tint="0.39991454817346722"/>
      </right>
      <top style="thin">
        <color theme="4" tint="0.39991454817346722"/>
      </top>
      <bottom/>
      <diagonal/>
    </border>
    <border>
      <left style="medium">
        <color theme="4" tint="0.39988402966399123"/>
      </left>
      <right style="thin">
        <color theme="4" tint="0.39988402966399123"/>
      </right>
      <top style="medium">
        <color theme="4" tint="0.39988402966399123"/>
      </top>
      <bottom style="thin">
        <color theme="4" tint="0.39988402966399123"/>
      </bottom>
      <diagonal/>
    </border>
    <border>
      <left style="thin">
        <color theme="4" tint="0.39988402966399123"/>
      </left>
      <right style="thin">
        <color theme="4" tint="0.39988402966399123"/>
      </right>
      <top style="medium">
        <color theme="4" tint="0.39988402966399123"/>
      </top>
      <bottom style="thin">
        <color theme="4" tint="0.39988402966399123"/>
      </bottom>
      <diagonal/>
    </border>
    <border>
      <left style="thin">
        <color theme="4" tint="0.39988402966399123"/>
      </left>
      <right style="medium">
        <color theme="4" tint="0.39988402966399123"/>
      </right>
      <top style="medium">
        <color theme="4" tint="0.39988402966399123"/>
      </top>
      <bottom style="thin">
        <color theme="4" tint="0.39988402966399123"/>
      </bottom>
      <diagonal/>
    </border>
    <border>
      <left style="medium">
        <color theme="4" tint="0.39988402966399123"/>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88402966399123"/>
      </left>
      <right style="medium">
        <color theme="4" tint="0.39988402966399123"/>
      </right>
      <top style="thin">
        <color theme="4" tint="0.39988402966399123"/>
      </top>
      <bottom style="thin">
        <color theme="4" tint="0.39988402966399123"/>
      </bottom>
      <diagonal/>
    </border>
    <border>
      <left style="medium">
        <color theme="4" tint="0.39985351115451523"/>
      </left>
      <right style="thin">
        <color theme="4" tint="0.39985351115451523"/>
      </right>
      <top style="medium">
        <color theme="4" tint="0.39985351115451523"/>
      </top>
      <bottom/>
      <diagonal/>
    </border>
    <border>
      <left style="thin">
        <color theme="4" tint="0.39985351115451523"/>
      </left>
      <right style="thin">
        <color theme="4" tint="0.39985351115451523"/>
      </right>
      <top style="medium">
        <color theme="4" tint="0.39985351115451523"/>
      </top>
      <bottom/>
      <diagonal/>
    </border>
    <border>
      <left style="thin">
        <color theme="4" tint="0.39985351115451523"/>
      </left>
      <right style="medium">
        <color theme="4" tint="0.39985351115451523"/>
      </right>
      <top style="medium">
        <color theme="4" tint="0.39985351115451523"/>
      </top>
      <bottom/>
      <diagonal/>
    </border>
    <border>
      <left style="medium">
        <color theme="4" tint="0.39982299264503923"/>
      </left>
      <right style="thin">
        <color theme="4" tint="0.39982299264503923"/>
      </right>
      <top style="medium">
        <color theme="4" tint="0.39982299264503923"/>
      </top>
      <bottom/>
      <diagonal/>
    </border>
    <border>
      <left style="thin">
        <color theme="4" tint="0.39982299264503923"/>
      </left>
      <right style="thin">
        <color theme="4" tint="0.39982299264503923"/>
      </right>
      <top style="medium">
        <color theme="4" tint="0.39982299264503923"/>
      </top>
      <bottom/>
      <diagonal/>
    </border>
    <border>
      <left style="thin">
        <color theme="4" tint="0.39982299264503923"/>
      </left>
      <right style="medium">
        <color theme="4" tint="0.39982299264503923"/>
      </right>
      <top style="medium">
        <color theme="4" tint="0.39982299264503923"/>
      </top>
      <bottom/>
      <diagonal/>
    </border>
    <border>
      <left style="medium">
        <color theme="4" tint="0.39979247413556324"/>
      </left>
      <right style="thin">
        <color theme="4" tint="0.39979247413556324"/>
      </right>
      <top style="medium">
        <color theme="4" tint="0.39979247413556324"/>
      </top>
      <bottom style="thin">
        <color theme="4" tint="0.39979247413556324"/>
      </bottom>
      <diagonal/>
    </border>
    <border>
      <left style="thin">
        <color theme="4" tint="0.39979247413556324"/>
      </left>
      <right style="thin">
        <color theme="4" tint="0.39979247413556324"/>
      </right>
      <top style="medium">
        <color theme="4" tint="0.39979247413556324"/>
      </top>
      <bottom style="thin">
        <color theme="4" tint="0.39979247413556324"/>
      </bottom>
      <diagonal/>
    </border>
    <border>
      <left style="thin">
        <color theme="4" tint="0.39979247413556324"/>
      </left>
      <right style="medium">
        <color theme="4" tint="0.39979247413556324"/>
      </right>
      <top style="medium">
        <color theme="4" tint="0.39979247413556324"/>
      </top>
      <bottom style="thin">
        <color theme="4" tint="0.39979247413556324"/>
      </bottom>
      <diagonal/>
    </border>
    <border>
      <left style="medium">
        <color theme="4" tint="0.39979247413556324"/>
      </left>
      <right style="thin">
        <color theme="4" tint="0.39979247413556324"/>
      </right>
      <top style="thin">
        <color theme="4" tint="0.39979247413556324"/>
      </top>
      <bottom style="thin">
        <color theme="4" tint="0.39979247413556324"/>
      </bottom>
      <diagonal/>
    </border>
    <border>
      <left style="thin">
        <color theme="4" tint="0.39979247413556324"/>
      </left>
      <right style="thin">
        <color theme="4" tint="0.39979247413556324"/>
      </right>
      <top style="thin">
        <color theme="4" tint="0.39979247413556324"/>
      </top>
      <bottom style="thin">
        <color theme="4" tint="0.39979247413556324"/>
      </bottom>
      <diagonal/>
    </border>
    <border>
      <left style="thin">
        <color theme="4" tint="0.39979247413556324"/>
      </left>
      <right style="medium">
        <color theme="4" tint="0.39979247413556324"/>
      </right>
      <top style="thin">
        <color theme="4" tint="0.39979247413556324"/>
      </top>
      <bottom style="thin">
        <color theme="4" tint="0.39979247413556324"/>
      </bottom>
      <diagonal/>
    </border>
    <border>
      <left style="medium">
        <color theme="4" tint="0.39979247413556324"/>
      </left>
      <right style="thin">
        <color theme="4" tint="0.39979247413556324"/>
      </right>
      <top style="thin">
        <color theme="4" tint="0.39979247413556324"/>
      </top>
      <bottom style="medium">
        <color theme="4" tint="0.39979247413556324"/>
      </bottom>
      <diagonal/>
    </border>
    <border>
      <left style="thin">
        <color theme="4" tint="0.39979247413556324"/>
      </left>
      <right style="thin">
        <color theme="4" tint="0.39979247413556324"/>
      </right>
      <top style="thin">
        <color theme="4" tint="0.39979247413556324"/>
      </top>
      <bottom style="medium">
        <color theme="4" tint="0.39979247413556324"/>
      </bottom>
      <diagonal/>
    </border>
    <border>
      <left style="thin">
        <color theme="4" tint="0.39979247413556324"/>
      </left>
      <right style="medium">
        <color theme="4" tint="0.39979247413556324"/>
      </right>
      <top style="thin">
        <color theme="4" tint="0.39979247413556324"/>
      </top>
      <bottom style="medium">
        <color theme="4" tint="0.39979247413556324"/>
      </bottom>
      <diagonal/>
    </border>
    <border>
      <left/>
      <right/>
      <top style="double">
        <color auto="1"/>
      </top>
      <bottom style="double">
        <color indexed="64"/>
      </bottom>
      <diagonal/>
    </border>
    <border>
      <left/>
      <right style="thin">
        <color theme="4" tint="0.39994506668294322"/>
      </right>
      <top style="medium">
        <color theme="4" tint="0.39994506668294322"/>
      </top>
      <bottom style="thin">
        <color theme="4" tint="0.39994506668294322"/>
      </bottom>
      <diagonal/>
    </border>
    <border>
      <left/>
      <right/>
      <top style="double">
        <color auto="1"/>
      </top>
      <bottom style="thin">
        <color auto="1"/>
      </bottom>
      <diagonal/>
    </border>
    <border>
      <left/>
      <right style="thin">
        <color auto="1"/>
      </right>
      <top/>
      <bottom/>
      <diagonal/>
    </border>
  </borders>
  <cellStyleXfs count="3">
    <xf numFmtId="0" fontId="0" fillId="0" borderId="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cellStyleXfs>
  <cellXfs count="222">
    <xf numFmtId="0" fontId="0" fillId="0" borderId="0" xfId="0">
      <alignment vertical="center"/>
    </xf>
    <xf numFmtId="0" fontId="2" fillId="0" borderId="1" xfId="0" applyFont="1" applyBorder="1" applyAlignment="1">
      <alignment horizontal="left" vertical="center"/>
    </xf>
    <xf numFmtId="0" fontId="0" fillId="0" borderId="1" xfId="0" applyBorder="1">
      <alignment vertical="center"/>
    </xf>
    <xf numFmtId="0" fontId="5" fillId="0" borderId="1" xfId="0" applyFont="1" applyBorder="1" applyAlignment="1">
      <alignment horizontal="center" vertical="center" wrapText="1"/>
    </xf>
    <xf numFmtId="0" fontId="0" fillId="0" borderId="0" xfId="0" applyAlignment="1">
      <alignment vertical="center"/>
    </xf>
    <xf numFmtId="0" fontId="7" fillId="0" borderId="1" xfId="0" applyFont="1" applyBorder="1" applyAlignment="1">
      <alignment horizontal="center" vertical="center"/>
    </xf>
    <xf numFmtId="0" fontId="1" fillId="0" borderId="0" xfId="0" applyFont="1" applyBorder="1" applyAlignment="1">
      <alignment horizontal="justify" vertical="center"/>
    </xf>
    <xf numFmtId="0" fontId="0" fillId="0" borderId="0" xfId="0" applyBorder="1">
      <alignment vertical="center"/>
    </xf>
    <xf numFmtId="0" fontId="4" fillId="0" borderId="1"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vertical="center"/>
    </xf>
    <xf numFmtId="0" fontId="1" fillId="0" borderId="1" xfId="0" applyFont="1" applyFill="1" applyBorder="1" applyAlignment="1">
      <alignment horizontal="justify" vertical="center"/>
    </xf>
    <xf numFmtId="0" fontId="9" fillId="0" borderId="8" xfId="0" applyFont="1" applyBorder="1" applyAlignment="1"/>
    <xf numFmtId="0" fontId="9" fillId="0" borderId="0" xfId="0" applyFont="1" applyBorder="1" applyAlignment="1"/>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0" fillId="0" borderId="11" xfId="0" applyBorder="1" applyAlignment="1">
      <alignment horizontal="center" vertical="center"/>
    </xf>
    <xf numFmtId="0" fontId="6" fillId="0" borderId="1" xfId="0" applyFont="1" applyBorder="1" applyAlignment="1">
      <alignment horizontal="center" vertical="center" wrapTex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6" fillId="0" borderId="1" xfId="0" applyFont="1" applyBorder="1" applyAlignment="1">
      <alignment horizontal="center" vertical="center" wrapText="1"/>
    </xf>
    <xf numFmtId="0" fontId="9" fillId="0" borderId="0" xfId="0" applyFont="1" applyBorder="1" applyAlignment="1">
      <alignment horizontal="right" vertical="center"/>
    </xf>
    <xf numFmtId="0" fontId="7" fillId="0" borderId="1" xfId="0" applyFont="1" applyBorder="1" applyAlignment="1">
      <alignment horizontal="center" vertical="center" wrapText="1"/>
    </xf>
    <xf numFmtId="0" fontId="16" fillId="0" borderId="1" xfId="0" applyFont="1" applyBorder="1">
      <alignment vertical="center"/>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Fill="1" applyBorder="1" applyAlignment="1">
      <alignment horizontal="justify" vertical="center"/>
    </xf>
    <xf numFmtId="0" fontId="1" fillId="0" borderId="0" xfId="0" applyFont="1" applyFill="1" applyBorder="1" applyAlignment="1">
      <alignment horizontal="justify" vertical="center"/>
    </xf>
    <xf numFmtId="0" fontId="9" fillId="0" borderId="0" xfId="0" applyFont="1" applyBorder="1" applyAlignment="1">
      <alignment horizontal="center" vertical="center"/>
    </xf>
    <xf numFmtId="0" fontId="6"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1" xfId="0" applyFont="1" applyFill="1" applyBorder="1" applyAlignment="1">
      <alignment horizontal="justify" vertical="center"/>
    </xf>
    <xf numFmtId="0" fontId="20" fillId="0" borderId="1" xfId="0" applyFont="1" applyBorder="1" applyAlignment="1">
      <alignment horizontal="left" vertical="center"/>
    </xf>
    <xf numFmtId="0" fontId="19"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0" fillId="0" borderId="1" xfId="0" applyFill="1" applyBorder="1">
      <alignment vertical="center"/>
    </xf>
    <xf numFmtId="0" fontId="2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0" fillId="0" borderId="0" xfId="0" applyFont="1">
      <alignment vertical="center"/>
    </xf>
    <xf numFmtId="0" fontId="31" fillId="0" borderId="0" xfId="0" applyFont="1">
      <alignment vertical="center"/>
    </xf>
    <xf numFmtId="0" fontId="33" fillId="0" borderId="0" xfId="0" applyFont="1">
      <alignment vertical="center"/>
    </xf>
    <xf numFmtId="0" fontId="6" fillId="0" borderId="1" xfId="0" applyFont="1" applyBorder="1" applyAlignment="1">
      <alignment horizontal="center" vertical="center" wrapText="1"/>
    </xf>
    <xf numFmtId="0" fontId="2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36" fillId="0" borderId="5" xfId="0" applyFont="1" applyBorder="1" applyAlignment="1">
      <alignment horizontal="left" vertical="center" wrapText="1"/>
    </xf>
    <xf numFmtId="0" fontId="37" fillId="0" borderId="1" xfId="0" applyFont="1" applyBorder="1" applyAlignment="1">
      <alignment horizontal="center" vertical="center"/>
    </xf>
    <xf numFmtId="0" fontId="37" fillId="0" borderId="1" xfId="0" applyFont="1" applyBorder="1">
      <alignment vertical="center"/>
    </xf>
    <xf numFmtId="0" fontId="37" fillId="0" borderId="0" xfId="0" applyFont="1">
      <alignment vertical="center"/>
    </xf>
    <xf numFmtId="0" fontId="36" fillId="0" borderId="1" xfId="0" applyFont="1" applyBorder="1" applyAlignment="1">
      <alignment horizontal="left" vertical="center" wrapText="1"/>
    </xf>
    <xf numFmtId="0" fontId="38" fillId="0" borderId="1" xfId="0" applyFont="1" applyBorder="1" applyAlignment="1">
      <alignment horizontal="center" vertical="center"/>
    </xf>
    <xf numFmtId="0" fontId="36" fillId="0" borderId="1" xfId="0" applyFont="1" applyFill="1" applyBorder="1" applyAlignment="1">
      <alignment horizontal="justify" vertical="center" wrapText="1"/>
    </xf>
    <xf numFmtId="0" fontId="36" fillId="0" borderId="12" xfId="0" applyFont="1" applyBorder="1" applyAlignment="1">
      <alignment horizontal="left" vertical="center" wrapText="1"/>
    </xf>
    <xf numFmtId="0" fontId="36" fillId="0" borderId="1" xfId="0" applyFont="1" applyBorder="1">
      <alignment vertical="center"/>
    </xf>
    <xf numFmtId="0" fontId="36" fillId="0" borderId="1" xfId="0" applyFont="1" applyFill="1" applyBorder="1" applyAlignment="1">
      <alignment horizontal="justify" vertical="center"/>
    </xf>
    <xf numFmtId="0" fontId="40" fillId="0" borderId="0" xfId="0" applyFont="1" applyAlignment="1">
      <alignment vertical="center"/>
    </xf>
    <xf numFmtId="0" fontId="40" fillId="0" borderId="0" xfId="0" applyFont="1" applyBorder="1" applyAlignment="1">
      <alignment horizontal="right" vertical="center"/>
    </xf>
    <xf numFmtId="0" fontId="39" fillId="0" borderId="0" xfId="0" applyFont="1" applyAlignment="1">
      <alignment horizontal="center" wrapText="1"/>
    </xf>
    <xf numFmtId="0" fontId="41" fillId="0" borderId="4" xfId="0" applyFont="1" applyBorder="1" applyAlignment="1">
      <alignment horizontal="right" vertical="center"/>
    </xf>
    <xf numFmtId="0" fontId="42" fillId="3" borderId="15" xfId="0" applyFont="1" applyFill="1" applyBorder="1">
      <alignment vertical="center"/>
    </xf>
    <xf numFmtId="0" fontId="44" fillId="0" borderId="0" xfId="0" applyFont="1">
      <alignment vertical="center"/>
    </xf>
    <xf numFmtId="0" fontId="42" fillId="3" borderId="16" xfId="0" applyFont="1" applyFill="1" applyBorder="1">
      <alignment vertical="center"/>
    </xf>
    <xf numFmtId="0" fontId="42" fillId="3" borderId="56" xfId="0" applyFont="1" applyFill="1" applyBorder="1">
      <alignment vertical="center"/>
    </xf>
    <xf numFmtId="0" fontId="42" fillId="3" borderId="19" xfId="0" applyFont="1" applyFill="1" applyBorder="1">
      <alignment vertical="center"/>
    </xf>
    <xf numFmtId="0" fontId="42" fillId="3" borderId="22" xfId="0" applyFont="1" applyFill="1" applyBorder="1">
      <alignment vertical="center"/>
    </xf>
    <xf numFmtId="0" fontId="42" fillId="3" borderId="25" xfId="0" applyFont="1" applyFill="1" applyBorder="1">
      <alignment vertical="center"/>
    </xf>
    <xf numFmtId="0" fontId="42" fillId="3" borderId="28" xfId="0" applyFont="1" applyFill="1" applyBorder="1">
      <alignment vertical="center"/>
    </xf>
    <xf numFmtId="0" fontId="42" fillId="3" borderId="31" xfId="0" applyFont="1" applyFill="1" applyBorder="1">
      <alignment vertical="center"/>
    </xf>
    <xf numFmtId="0" fontId="42" fillId="3" borderId="34" xfId="0" applyFont="1" applyFill="1" applyBorder="1">
      <alignment vertical="center"/>
    </xf>
    <xf numFmtId="0" fontId="42" fillId="3" borderId="37" xfId="0" applyFont="1" applyFill="1" applyBorder="1">
      <alignment vertical="center"/>
    </xf>
    <xf numFmtId="0" fontId="42" fillId="3" borderId="40" xfId="0" applyFont="1" applyFill="1" applyBorder="1">
      <alignment vertical="center"/>
    </xf>
    <xf numFmtId="0" fontId="42" fillId="3" borderId="43" xfId="0" applyFont="1" applyFill="1" applyBorder="1">
      <alignment vertical="center"/>
    </xf>
    <xf numFmtId="0" fontId="42" fillId="3" borderId="46" xfId="0" applyFont="1" applyFill="1" applyBorder="1">
      <alignment vertical="center"/>
    </xf>
    <xf numFmtId="0" fontId="42" fillId="3" borderId="49" xfId="0" applyFont="1" applyFill="1" applyBorder="1">
      <alignment vertical="center"/>
    </xf>
    <xf numFmtId="0" fontId="42" fillId="3" borderId="52" xfId="0" applyFont="1" applyFill="1" applyBorder="1">
      <alignment vertical="center"/>
    </xf>
    <xf numFmtId="0" fontId="45" fillId="3" borderId="15" xfId="0" applyFont="1" applyFill="1" applyBorder="1">
      <alignment vertical="center"/>
    </xf>
    <xf numFmtId="0" fontId="50" fillId="0" borderId="1" xfId="0" applyFont="1" applyBorder="1" applyAlignment="1">
      <alignment horizontal="center" vertical="center"/>
    </xf>
    <xf numFmtId="0" fontId="51" fillId="0" borderId="1" xfId="0" applyFont="1" applyBorder="1" applyAlignment="1">
      <alignment horizontal="center" vertical="center" wrapText="1"/>
    </xf>
    <xf numFmtId="0" fontId="43" fillId="0" borderId="17" xfId="0" applyFont="1" applyBorder="1">
      <alignment vertical="center"/>
    </xf>
    <xf numFmtId="0" fontId="43" fillId="0" borderId="18" xfId="0" applyFont="1" applyBorder="1">
      <alignment vertical="center"/>
    </xf>
    <xf numFmtId="0" fontId="53" fillId="0" borderId="17" xfId="0" applyFont="1" applyBorder="1">
      <alignment vertical="center"/>
    </xf>
    <xf numFmtId="0" fontId="43" fillId="0" borderId="20" xfId="0" applyFont="1" applyBorder="1">
      <alignment vertical="center"/>
    </xf>
    <xf numFmtId="0" fontId="43" fillId="0" borderId="21" xfId="0" applyFont="1" applyBorder="1">
      <alignment vertical="center"/>
    </xf>
    <xf numFmtId="0" fontId="43" fillId="0" borderId="23" xfId="0" applyFont="1" applyBorder="1">
      <alignment vertical="center"/>
    </xf>
    <xf numFmtId="0" fontId="43" fillId="0" borderId="24" xfId="0" applyFont="1" applyBorder="1">
      <alignment vertical="center"/>
    </xf>
    <xf numFmtId="0" fontId="43" fillId="0" borderId="26" xfId="0" applyFont="1" applyBorder="1" applyAlignment="1">
      <alignment vertical="center" wrapText="1"/>
    </xf>
    <xf numFmtId="0" fontId="43" fillId="0" borderId="26" xfId="0" applyFont="1" applyBorder="1">
      <alignment vertical="center"/>
    </xf>
    <xf numFmtId="0" fontId="43" fillId="0" borderId="27" xfId="0" applyFont="1" applyBorder="1">
      <alignment vertical="center"/>
    </xf>
    <xf numFmtId="0" fontId="43" fillId="0" borderId="29" xfId="0" applyFont="1" applyBorder="1">
      <alignment vertical="center"/>
    </xf>
    <xf numFmtId="0" fontId="43" fillId="0" borderId="30" xfId="0" applyFont="1" applyBorder="1">
      <alignment vertical="center"/>
    </xf>
    <xf numFmtId="0" fontId="43" fillId="0" borderId="32" xfId="0" applyFont="1" applyBorder="1">
      <alignment vertical="center"/>
    </xf>
    <xf numFmtId="0" fontId="43" fillId="0" borderId="33" xfId="0" applyFont="1" applyBorder="1">
      <alignment vertical="center"/>
    </xf>
    <xf numFmtId="0" fontId="43" fillId="0" borderId="35" xfId="0" applyFont="1" applyBorder="1">
      <alignment vertical="center"/>
    </xf>
    <xf numFmtId="0" fontId="43" fillId="0" borderId="35" xfId="0" applyFont="1" applyBorder="1" applyAlignment="1">
      <alignment vertical="center" wrapText="1"/>
    </xf>
    <xf numFmtId="0" fontId="43" fillId="0" borderId="36" xfId="0" applyFont="1" applyBorder="1">
      <alignment vertical="center"/>
    </xf>
    <xf numFmtId="0" fontId="43" fillId="0" borderId="38" xfId="0" applyFont="1" applyBorder="1">
      <alignment vertical="center"/>
    </xf>
    <xf numFmtId="0" fontId="43" fillId="0" borderId="39" xfId="0" applyFont="1" applyBorder="1">
      <alignment vertical="center"/>
    </xf>
    <xf numFmtId="0" fontId="43" fillId="0" borderId="41" xfId="0" applyFont="1" applyBorder="1">
      <alignment vertical="center"/>
    </xf>
    <xf numFmtId="0" fontId="43" fillId="0" borderId="42" xfId="0" applyFont="1" applyBorder="1">
      <alignment vertical="center"/>
    </xf>
    <xf numFmtId="0" fontId="43" fillId="0" borderId="44" xfId="0" applyFont="1" applyBorder="1">
      <alignment vertical="center"/>
    </xf>
    <xf numFmtId="0" fontId="43" fillId="0" borderId="45" xfId="0" applyFont="1" applyBorder="1">
      <alignment vertical="center"/>
    </xf>
    <xf numFmtId="0" fontId="43" fillId="0" borderId="47" xfId="0" applyFont="1" applyBorder="1">
      <alignment vertical="center"/>
    </xf>
    <xf numFmtId="0" fontId="43" fillId="0" borderId="48" xfId="0" applyFont="1" applyBorder="1">
      <alignment vertical="center"/>
    </xf>
    <xf numFmtId="0" fontId="43" fillId="0" borderId="50" xfId="0" applyFont="1" applyBorder="1">
      <alignment vertical="center"/>
    </xf>
    <xf numFmtId="0" fontId="43" fillId="0" borderId="51" xfId="0" applyFont="1" applyBorder="1">
      <alignment vertical="center"/>
    </xf>
    <xf numFmtId="0" fontId="43" fillId="0" borderId="53" xfId="0" applyFont="1" applyBorder="1">
      <alignment vertical="center"/>
    </xf>
    <xf numFmtId="0" fontId="43" fillId="0" borderId="54" xfId="0" applyFont="1" applyBorder="1">
      <alignment vertical="center"/>
    </xf>
    <xf numFmtId="0" fontId="43" fillId="0" borderId="0" xfId="0" applyFont="1">
      <alignment vertical="center"/>
    </xf>
    <xf numFmtId="0" fontId="40" fillId="5" borderId="8" xfId="0" applyFont="1" applyFill="1" applyBorder="1" applyAlignment="1"/>
    <xf numFmtId="0" fontId="40" fillId="5" borderId="8" xfId="0" applyFont="1" applyFill="1" applyBorder="1" applyAlignment="1">
      <alignment horizontal="right"/>
    </xf>
    <xf numFmtId="0" fontId="40" fillId="5" borderId="55" xfId="0" applyFont="1" applyFill="1" applyBorder="1" applyAlignment="1">
      <alignment horizontal="right"/>
    </xf>
    <xf numFmtId="0" fontId="0" fillId="5" borderId="1" xfId="0" applyFill="1" applyBorder="1">
      <alignment vertical="center"/>
    </xf>
    <xf numFmtId="0" fontId="6" fillId="5" borderId="1" xfId="0" applyFont="1" applyFill="1" applyBorder="1" applyAlignment="1">
      <alignment horizontal="center" vertical="center" wrapText="1"/>
    </xf>
    <xf numFmtId="0" fontId="40" fillId="0" borderId="10" xfId="0" applyFont="1" applyFill="1" applyBorder="1" applyAlignment="1">
      <alignment horizontal="right" vertical="center"/>
    </xf>
    <xf numFmtId="0" fontId="40" fillId="0" borderId="0" xfId="0" applyFont="1" applyFill="1" applyBorder="1" applyAlignment="1">
      <alignment horizontal="right" vertical="center"/>
    </xf>
    <xf numFmtId="0" fontId="4"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41" fillId="6" borderId="4" xfId="0" applyFont="1" applyFill="1" applyBorder="1" applyAlignment="1">
      <alignment horizontal="left" vertical="center"/>
    </xf>
    <xf numFmtId="0" fontId="50" fillId="0" borderId="1" xfId="0" applyFont="1" applyFill="1" applyBorder="1" applyAlignment="1">
      <alignment horizontal="center" vertical="center"/>
    </xf>
    <xf numFmtId="0" fontId="43" fillId="7" borderId="17" xfId="0" applyFont="1" applyFill="1" applyBorder="1">
      <alignment vertical="center"/>
    </xf>
    <xf numFmtId="0" fontId="43" fillId="7" borderId="18" xfId="0" applyFont="1" applyFill="1" applyBorder="1">
      <alignment vertical="center"/>
    </xf>
    <xf numFmtId="0" fontId="44" fillId="8" borderId="0" xfId="0" applyFont="1" applyFill="1">
      <alignment vertical="center"/>
    </xf>
    <xf numFmtId="0" fontId="43" fillId="0" borderId="0" xfId="0" applyFont="1" applyBorder="1">
      <alignment vertical="center"/>
    </xf>
    <xf numFmtId="0" fontId="44" fillId="4" borderId="15" xfId="0" applyFont="1" applyFill="1" applyBorder="1">
      <alignment vertical="center"/>
    </xf>
    <xf numFmtId="0" fontId="44" fillId="0" borderId="15" xfId="0" applyFont="1" applyBorder="1">
      <alignment vertical="center"/>
    </xf>
    <xf numFmtId="0" fontId="41" fillId="6" borderId="3" xfId="0" applyFont="1" applyFill="1" applyBorder="1" applyAlignment="1">
      <alignment horizontal="left" vertical="center"/>
    </xf>
    <xf numFmtId="0" fontId="45" fillId="3" borderId="56" xfId="0" applyFont="1" applyFill="1" applyBorder="1">
      <alignment vertical="center"/>
    </xf>
    <xf numFmtId="0" fontId="40" fillId="0" borderId="0" xfId="0" applyFont="1" applyFill="1" applyBorder="1" applyAlignment="1"/>
    <xf numFmtId="0" fontId="40" fillId="0" borderId="0" xfId="0" applyFont="1" applyFill="1" applyBorder="1" applyAlignment="1">
      <alignment horizontal="left"/>
    </xf>
    <xf numFmtId="0" fontId="40" fillId="0" borderId="58" xfId="0" applyFont="1" applyFill="1" applyBorder="1" applyAlignment="1">
      <alignment horizontal="right" vertical="center"/>
    </xf>
    <xf numFmtId="0" fontId="6" fillId="5" borderId="1" xfId="0" applyFont="1" applyFill="1" applyBorder="1" applyAlignment="1">
      <alignment horizontal="center" vertical="center"/>
    </xf>
    <xf numFmtId="0" fontId="40" fillId="0" borderId="9" xfId="0" applyFont="1" applyFill="1" applyBorder="1" applyAlignment="1"/>
    <xf numFmtId="0" fontId="40" fillId="0" borderId="9" xfId="0" applyFont="1" applyFill="1" applyBorder="1" applyAlignment="1">
      <alignment horizontal="left"/>
    </xf>
    <xf numFmtId="0" fontId="41" fillId="6" borderId="4" xfId="0" applyFont="1" applyFill="1" applyBorder="1" applyAlignment="1" applyProtection="1">
      <alignment horizontal="left" vertical="center"/>
      <protection locked="0"/>
    </xf>
    <xf numFmtId="0" fontId="50" fillId="0" borderId="1" xfId="0" applyFont="1" applyBorder="1" applyAlignment="1" applyProtection="1">
      <alignment horizontal="center" vertical="center"/>
      <protection locked="0"/>
    </xf>
    <xf numFmtId="0" fontId="40" fillId="5" borderId="8" xfId="0" applyFont="1" applyFill="1" applyBorder="1" applyAlignment="1" applyProtection="1">
      <alignment horizontal="right"/>
      <protection locked="0"/>
    </xf>
    <xf numFmtId="0" fontId="0" fillId="5" borderId="1" xfId="0" applyFill="1" applyBorder="1" applyProtection="1">
      <alignment vertical="center"/>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40" fillId="5" borderId="55" xfId="0" applyFont="1" applyFill="1" applyBorder="1" applyAlignment="1" applyProtection="1">
      <alignment horizontal="right"/>
      <protection locked="0"/>
    </xf>
    <xf numFmtId="0" fontId="41" fillId="6" borderId="3" xfId="0" applyFont="1" applyFill="1" applyBorder="1" applyAlignment="1" applyProtection="1">
      <alignment horizontal="left" vertical="center"/>
      <protection locked="0"/>
    </xf>
    <xf numFmtId="0" fontId="48" fillId="0" borderId="2" xfId="0" applyFont="1" applyBorder="1" applyAlignment="1">
      <alignment horizontal="left" vertical="center"/>
    </xf>
    <xf numFmtId="0" fontId="48" fillId="0" borderId="7" xfId="0" applyFont="1" applyBorder="1" applyAlignment="1">
      <alignment horizontal="left" vertical="center"/>
    </xf>
    <xf numFmtId="0" fontId="48" fillId="0" borderId="5" xfId="0" applyFont="1" applyBorder="1" applyAlignment="1">
      <alignment horizontal="left"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6" fillId="0" borderId="2" xfId="0" applyFont="1" applyBorder="1" applyAlignment="1">
      <alignment horizontal="left" vertical="center"/>
    </xf>
    <xf numFmtId="0" fontId="46" fillId="0" borderId="7" xfId="0" applyFont="1" applyBorder="1" applyAlignment="1">
      <alignment horizontal="left" vertical="center"/>
    </xf>
    <xf numFmtId="0" fontId="46" fillId="0" borderId="5" xfId="0" applyFont="1" applyBorder="1" applyAlignment="1">
      <alignment horizontal="left" vertical="center"/>
    </xf>
    <xf numFmtId="0" fontId="49" fillId="0" borderId="1" xfId="0" applyFont="1" applyBorder="1" applyAlignment="1">
      <alignment horizontal="center" vertical="center" wrapText="1"/>
    </xf>
    <xf numFmtId="0" fontId="47" fillId="0" borderId="2" xfId="0" applyFont="1" applyBorder="1" applyAlignment="1">
      <alignment horizontal="left" vertical="center"/>
    </xf>
    <xf numFmtId="0" fontId="47" fillId="0" borderId="7" xfId="0" applyFont="1" applyBorder="1" applyAlignment="1">
      <alignment horizontal="left" vertical="center"/>
    </xf>
    <xf numFmtId="0" fontId="47" fillId="0" borderId="5" xfId="0" applyFont="1" applyBorder="1" applyAlignment="1">
      <alignment horizontal="left" vertical="center"/>
    </xf>
    <xf numFmtId="0" fontId="40" fillId="0" borderId="0" xfId="0" applyFont="1" applyBorder="1" applyAlignment="1">
      <alignment horizontal="right" vertical="center"/>
    </xf>
    <xf numFmtId="0" fontId="41" fillId="0" borderId="4" xfId="0" applyFont="1" applyBorder="1" applyAlignment="1">
      <alignment horizontal="left" vertical="center"/>
    </xf>
    <xf numFmtId="0" fontId="52" fillId="0" borderId="2" xfId="0" applyFont="1" applyBorder="1" applyAlignment="1">
      <alignment horizontal="left" vertical="center"/>
    </xf>
    <xf numFmtId="0" fontId="52" fillId="0" borderId="7" xfId="0" applyFont="1" applyBorder="1" applyAlignment="1">
      <alignment horizontal="left" vertical="center"/>
    </xf>
    <xf numFmtId="0" fontId="52" fillId="0" borderId="5" xfId="0" applyFont="1" applyBorder="1" applyAlignment="1">
      <alignment horizontal="left" vertical="center"/>
    </xf>
    <xf numFmtId="0" fontId="40" fillId="5" borderId="55" xfId="0" applyFont="1" applyFill="1" applyBorder="1" applyAlignment="1">
      <alignment horizontal="left"/>
    </xf>
    <xf numFmtId="0" fontId="40" fillId="5" borderId="57" xfId="0" applyFont="1" applyFill="1" applyBorder="1" applyAlignment="1">
      <alignment horizontal="left"/>
    </xf>
    <xf numFmtId="0" fontId="32" fillId="0" borderId="0" xfId="0" applyFont="1" applyAlignment="1">
      <alignment horizontal="center" wrapText="1"/>
    </xf>
    <xf numFmtId="0" fontId="40" fillId="5" borderId="8" xfId="0" applyFont="1" applyFill="1" applyBorder="1" applyAlignment="1">
      <alignment horizontal="left"/>
    </xf>
    <xf numFmtId="0" fontId="4" fillId="0" borderId="2"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0" fillId="5" borderId="8" xfId="0" applyFont="1" applyFill="1" applyBorder="1" applyAlignment="1" applyProtection="1">
      <alignment horizontal="left"/>
      <protection locked="0"/>
    </xf>
    <xf numFmtId="0" fontId="40" fillId="5" borderId="55" xfId="0" applyFont="1" applyFill="1" applyBorder="1" applyAlignment="1" applyProtection="1">
      <alignment horizontal="left"/>
      <protection locked="0"/>
    </xf>
    <xf numFmtId="0" fontId="40" fillId="5" borderId="57" xfId="0" applyFont="1" applyFill="1" applyBorder="1" applyAlignment="1" applyProtection="1">
      <alignment horizontal="left"/>
      <protection locked="0"/>
    </xf>
    <xf numFmtId="0" fontId="11" fillId="0" borderId="0" xfId="0" applyFont="1" applyAlignment="1">
      <alignment horizontal="center" vertical="center" wrapText="1"/>
    </xf>
    <xf numFmtId="0" fontId="9" fillId="0" borderId="8" xfId="0" applyFont="1" applyBorder="1" applyAlignment="1">
      <alignment horizontal="left"/>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6" fillId="0" borderId="1" xfId="0" applyFont="1" applyBorder="1" applyAlignment="1">
      <alignment horizontal="center" vertical="center" wrapText="1"/>
    </xf>
    <xf numFmtId="0" fontId="8" fillId="0" borderId="0" xfId="0" applyFont="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1" fillId="0" borderId="2" xfId="0" applyFont="1" applyBorder="1" applyAlignment="1">
      <alignment horizontal="left" vertical="center"/>
    </xf>
    <xf numFmtId="0" fontId="1" fillId="0" borderId="5" xfId="0" applyFont="1" applyBorder="1" applyAlignment="1">
      <alignment horizontal="left" vertical="center"/>
    </xf>
    <xf numFmtId="0" fontId="32" fillId="0" borderId="0" xfId="0" applyFont="1" applyAlignment="1">
      <alignment horizontal="center" vertical="center" wrapText="1"/>
    </xf>
    <xf numFmtId="0" fontId="19" fillId="0" borderId="1" xfId="0" applyFont="1" applyBorder="1" applyAlignment="1">
      <alignment horizontal="center" vertical="center" wrapText="1"/>
    </xf>
    <xf numFmtId="0" fontId="20" fillId="0" borderId="4" xfId="0" applyFont="1" applyBorder="1" applyAlignment="1">
      <alignment horizontal="left" vertical="center"/>
    </xf>
    <xf numFmtId="0" fontId="20" fillId="0" borderId="3" xfId="0" applyFont="1" applyBorder="1" applyAlignment="1">
      <alignment horizontal="left"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0" xfId="0" applyFont="1" applyBorder="1" applyAlignment="1">
      <alignment horizontal="left" vertical="center"/>
    </xf>
    <xf numFmtId="0" fontId="17" fillId="0" borderId="4" xfId="0" applyFont="1" applyBorder="1" applyAlignment="1">
      <alignment horizontal="left"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left" vertical="center"/>
    </xf>
    <xf numFmtId="0" fontId="22" fillId="0" borderId="1" xfId="0" applyFont="1" applyBorder="1" applyAlignment="1">
      <alignment horizontal="center" vertical="center" wrapText="1"/>
    </xf>
    <xf numFmtId="0" fontId="21" fillId="0" borderId="4" xfId="0" applyFont="1" applyBorder="1" applyAlignment="1">
      <alignment horizontal="lef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colors>
    <mruColors>
      <color rgb="FFFDE6D3"/>
      <color rgb="FFFFFF66"/>
      <color rgb="FFDFEFF5"/>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7</xdr:row>
          <xdr:rowOff>0</xdr:rowOff>
        </xdr:from>
        <xdr:to>
          <xdr:col>5</xdr:col>
          <xdr:colOff>485775</xdr:colOff>
          <xdr:row>8</xdr:row>
          <xdr:rowOff>19050</xdr:rowOff>
        </xdr:to>
        <xdr:grpSp>
          <xdr:nvGrpSpPr>
            <xdr:cNvPr id="2" name="グループ化 1"/>
            <xdr:cNvGrpSpPr/>
          </xdr:nvGrpSpPr>
          <xdr:grpSpPr>
            <a:xfrm>
              <a:off x="4867275" y="2247900"/>
              <a:ext cx="466725" cy="457200"/>
              <a:chOff x="4848224" y="1676399"/>
              <a:chExt cx="514350" cy="390523"/>
            </a:xfrm>
          </xdr:grpSpPr>
          <xdr:sp macro="" textlink="">
            <xdr:nvSpPr>
              <xdr:cNvPr id="20481" name="Check Box 1" descr="本人" hidden="1">
                <a:extLst>
                  <a:ext uri="{63B3BB69-23CF-44E3-9099-C40C66FF867C}">
                    <a14:compatExt spid="_x0000_s20481"/>
                  </a:ext>
                </a:extLst>
              </xdr:cNvPr>
              <xdr:cNvSpPr/>
            </xdr:nvSpPr>
            <xdr:spPr bwMode="auto">
              <a:xfrm>
                <a:off x="4848225" y="1676399"/>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2" name="Check Box 2" descr="本人" hidden="1">
                <a:extLst>
                  <a:ext uri="{63B3BB69-23CF-44E3-9099-C40C66FF867C}">
                    <a14:compatExt spid="_x0000_s20482"/>
                  </a:ext>
                </a:extLst>
              </xdr:cNvPr>
              <xdr:cNvSpPr/>
            </xdr:nvSpPr>
            <xdr:spPr bwMode="auto">
              <a:xfrm>
                <a:off x="4848224" y="1866897"/>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8</xdr:col>
          <xdr:colOff>476250</xdr:colOff>
          <xdr:row>8</xdr:row>
          <xdr:rowOff>28575</xdr:rowOff>
        </xdr:to>
        <xdr:grpSp>
          <xdr:nvGrpSpPr>
            <xdr:cNvPr id="5" name="グループ化 4"/>
            <xdr:cNvGrpSpPr/>
          </xdr:nvGrpSpPr>
          <xdr:grpSpPr>
            <a:xfrm>
              <a:off x="6515100" y="2257425"/>
              <a:ext cx="466725" cy="457200"/>
              <a:chOff x="4848224" y="1676399"/>
              <a:chExt cx="514350" cy="390523"/>
            </a:xfrm>
          </xdr:grpSpPr>
          <xdr:sp macro="" textlink="">
            <xdr:nvSpPr>
              <xdr:cNvPr id="20483" name="Check Box 3" descr="本人" hidden="1">
                <a:extLst>
                  <a:ext uri="{63B3BB69-23CF-44E3-9099-C40C66FF867C}">
                    <a14:compatExt spid="_x0000_s20483"/>
                  </a:ext>
                </a:extLst>
              </xdr:cNvPr>
              <xdr:cNvSpPr/>
            </xdr:nvSpPr>
            <xdr:spPr bwMode="auto">
              <a:xfrm>
                <a:off x="4848225" y="1676399"/>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4" name="Check Box 4" descr="本人" hidden="1">
                <a:extLst>
                  <a:ext uri="{63B3BB69-23CF-44E3-9099-C40C66FF867C}">
                    <a14:compatExt spid="_x0000_s20484"/>
                  </a:ext>
                </a:extLst>
              </xdr:cNvPr>
              <xdr:cNvSpPr/>
            </xdr:nvSpPr>
            <xdr:spPr bwMode="auto">
              <a:xfrm>
                <a:off x="4848224" y="1866897"/>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xdr:row>
          <xdr:rowOff>0</xdr:rowOff>
        </xdr:from>
        <xdr:to>
          <xdr:col>7</xdr:col>
          <xdr:colOff>485775</xdr:colOff>
          <xdr:row>8</xdr:row>
          <xdr:rowOff>19050</xdr:rowOff>
        </xdr:to>
        <xdr:grpSp>
          <xdr:nvGrpSpPr>
            <xdr:cNvPr id="8" name="グループ化 7"/>
            <xdr:cNvGrpSpPr/>
          </xdr:nvGrpSpPr>
          <xdr:grpSpPr>
            <a:xfrm>
              <a:off x="5972175" y="2247900"/>
              <a:ext cx="466725" cy="457200"/>
              <a:chOff x="4848224" y="1676399"/>
              <a:chExt cx="514350" cy="390523"/>
            </a:xfrm>
          </xdr:grpSpPr>
          <xdr:sp macro="" textlink="">
            <xdr:nvSpPr>
              <xdr:cNvPr id="20485" name="Check Box 5" descr="本人" hidden="1">
                <a:extLst>
                  <a:ext uri="{63B3BB69-23CF-44E3-9099-C40C66FF867C}">
                    <a14:compatExt spid="_x0000_s20485"/>
                  </a:ext>
                </a:extLst>
              </xdr:cNvPr>
              <xdr:cNvSpPr/>
            </xdr:nvSpPr>
            <xdr:spPr bwMode="auto">
              <a:xfrm>
                <a:off x="4848225" y="1676399"/>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6" name="Check Box 6" descr="本人" hidden="1">
                <a:extLst>
                  <a:ext uri="{63B3BB69-23CF-44E3-9099-C40C66FF867C}">
                    <a14:compatExt spid="_x0000_s20486"/>
                  </a:ext>
                </a:extLst>
              </xdr:cNvPr>
              <xdr:cNvSpPr/>
            </xdr:nvSpPr>
            <xdr:spPr bwMode="auto">
              <a:xfrm>
                <a:off x="4848224" y="1866897"/>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7</xdr:row>
          <xdr:rowOff>0</xdr:rowOff>
        </xdr:from>
        <xdr:to>
          <xdr:col>6</xdr:col>
          <xdr:colOff>485775</xdr:colOff>
          <xdr:row>8</xdr:row>
          <xdr:rowOff>19050</xdr:rowOff>
        </xdr:to>
        <xdr:grpSp>
          <xdr:nvGrpSpPr>
            <xdr:cNvPr id="11" name="グループ化 10"/>
            <xdr:cNvGrpSpPr/>
          </xdr:nvGrpSpPr>
          <xdr:grpSpPr>
            <a:xfrm>
              <a:off x="5419725" y="2247900"/>
              <a:ext cx="466725" cy="457200"/>
              <a:chOff x="4848224" y="1676399"/>
              <a:chExt cx="514350" cy="390523"/>
            </a:xfrm>
          </xdr:grpSpPr>
          <xdr:sp macro="" textlink="">
            <xdr:nvSpPr>
              <xdr:cNvPr id="20487" name="Check Box 7" descr="本人" hidden="1">
                <a:extLst>
                  <a:ext uri="{63B3BB69-23CF-44E3-9099-C40C66FF867C}">
                    <a14:compatExt spid="_x0000_s20487"/>
                  </a:ext>
                </a:extLst>
              </xdr:cNvPr>
              <xdr:cNvSpPr/>
            </xdr:nvSpPr>
            <xdr:spPr bwMode="auto">
              <a:xfrm>
                <a:off x="4848225" y="1676399"/>
                <a:ext cx="50482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20488" name="Check Box 8" descr="本人" hidden="1">
                <a:extLst>
                  <a:ext uri="{63B3BB69-23CF-44E3-9099-C40C66FF867C}">
                    <a14:compatExt spid="_x0000_s20488"/>
                  </a:ext>
                </a:extLst>
              </xdr:cNvPr>
              <xdr:cNvSpPr/>
            </xdr:nvSpPr>
            <xdr:spPr bwMode="auto">
              <a:xfrm>
                <a:off x="4848224" y="1866897"/>
                <a:ext cx="51435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twoCellAnchor>
    <xdr:from>
      <xdr:col>4</xdr:col>
      <xdr:colOff>600075</xdr:colOff>
      <xdr:row>4</xdr:row>
      <xdr:rowOff>285750</xdr:rowOff>
    </xdr:from>
    <xdr:to>
      <xdr:col>8</xdr:col>
      <xdr:colOff>533400</xdr:colOff>
      <xdr:row>8</xdr:row>
      <xdr:rowOff>76200</xdr:rowOff>
    </xdr:to>
    <xdr:sp macro="" textlink="">
      <xdr:nvSpPr>
        <xdr:cNvPr id="7" name="角丸四角形 6"/>
        <xdr:cNvSpPr/>
      </xdr:nvSpPr>
      <xdr:spPr>
        <a:xfrm>
          <a:off x="3305175" y="1476375"/>
          <a:ext cx="3733800" cy="9906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1143000</xdr:colOff>
      <xdr:row>2</xdr:row>
      <xdr:rowOff>285750</xdr:rowOff>
    </xdr:from>
    <xdr:to>
      <xdr:col>4</xdr:col>
      <xdr:colOff>2047875</xdr:colOff>
      <xdr:row>3</xdr:row>
      <xdr:rowOff>295275</xdr:rowOff>
    </xdr:to>
    <xdr:sp macro="" textlink="">
      <xdr:nvSpPr>
        <xdr:cNvPr id="17" name="角丸四角形吹き出し 16"/>
        <xdr:cNvSpPr/>
      </xdr:nvSpPr>
      <xdr:spPr>
        <a:xfrm>
          <a:off x="1971675" y="781050"/>
          <a:ext cx="2781300" cy="333375"/>
        </a:xfrm>
        <a:prstGeom prst="wedgeRoundRectCallout">
          <a:avLst>
            <a:gd name="adj1" fmla="val 13593"/>
            <a:gd name="adj2" fmla="val 138189"/>
            <a:gd name="adj3" fmla="val 16667"/>
          </a:avLst>
        </a:prstGeom>
        <a:solidFill>
          <a:srgbClr val="FFFF66">
            <a:alpha val="9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spc="200" baseline="0">
              <a:solidFill>
                <a:schemeClr val="tx1"/>
              </a:solidFill>
              <a:latin typeface="Meiryo UI" panose="020B0604030504040204" pitchFamily="50" charset="-128"/>
              <a:ea typeface="Meiryo UI" panose="020B0604030504040204" pitchFamily="50" charset="-128"/>
            </a:rPr>
            <a:t>確認時に担当薬剤師が記入する</a:t>
          </a:r>
        </a:p>
      </xdr:txBody>
    </xdr:sp>
    <xdr:clientData/>
  </xdr:twoCellAnchor>
  <xdr:twoCellAnchor>
    <xdr:from>
      <xdr:col>0</xdr:col>
      <xdr:colOff>257175</xdr:colOff>
      <xdr:row>6</xdr:row>
      <xdr:rowOff>257175</xdr:rowOff>
    </xdr:from>
    <xdr:to>
      <xdr:col>4</xdr:col>
      <xdr:colOff>180974</xdr:colOff>
      <xdr:row>8</xdr:row>
      <xdr:rowOff>104775</xdr:rowOff>
    </xdr:to>
    <xdr:sp macro="" textlink="">
      <xdr:nvSpPr>
        <xdr:cNvPr id="19" name="角丸四角形吹き出し 18"/>
        <xdr:cNvSpPr/>
      </xdr:nvSpPr>
      <xdr:spPr>
        <a:xfrm>
          <a:off x="257175" y="1771650"/>
          <a:ext cx="2628899" cy="723900"/>
        </a:xfrm>
        <a:prstGeom prst="wedgeRoundRectCallout">
          <a:avLst>
            <a:gd name="adj1" fmla="val 14380"/>
            <a:gd name="adj2" fmla="val 115849"/>
            <a:gd name="adj3" fmla="val 16667"/>
          </a:avLst>
        </a:prstGeom>
        <a:solidFill>
          <a:srgbClr val="FFFF00">
            <a:alpha val="80000"/>
          </a:srgbClr>
        </a:solidFill>
        <a:ln w="381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デバイス名</a:t>
          </a:r>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及び</a:t>
          </a:r>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薬剤名</a:t>
          </a:r>
          <a:r>
            <a:rPr kumimoji="1" lang="en-US" altLang="ja-JP" sz="1200" b="1" spc="200" baseline="0">
              <a:solidFill>
                <a:schemeClr val="tx1"/>
              </a:solidFill>
              <a:latin typeface="Meiryo UI" panose="020B0604030504040204" pitchFamily="50" charset="-128"/>
              <a:ea typeface="Meiryo UI" panose="020B0604030504040204" pitchFamily="50" charset="-128"/>
            </a:rPr>
            <a:t>』</a:t>
          </a:r>
          <a:r>
            <a:rPr kumimoji="1" lang="ja-JP" altLang="en-US" sz="1200" b="1" spc="200" baseline="0">
              <a:solidFill>
                <a:schemeClr val="tx1"/>
              </a:solidFill>
              <a:latin typeface="Meiryo UI" panose="020B0604030504040204" pitchFamily="50" charset="-128"/>
              <a:ea typeface="Meiryo UI" panose="020B0604030504040204" pitchFamily="50" charset="-128"/>
            </a:rPr>
            <a:t>を</a:t>
          </a:r>
          <a:endParaRPr kumimoji="1" lang="en-US" altLang="ja-JP" sz="1200" b="1" spc="20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200" baseline="0">
              <a:solidFill>
                <a:schemeClr val="tx1"/>
              </a:solidFill>
              <a:latin typeface="Meiryo UI" panose="020B0604030504040204" pitchFamily="50" charset="-128"/>
              <a:ea typeface="Meiryo UI" panose="020B0604030504040204" pitchFamily="50" charset="-128"/>
            </a:rPr>
            <a:t>プルダウンから選択します。</a:t>
          </a:r>
          <a:endParaRPr kumimoji="1" lang="en-US" altLang="ja-JP" sz="1200" b="1" spc="200" baseline="0">
            <a:solidFill>
              <a:schemeClr val="tx1"/>
            </a:solidFill>
            <a:latin typeface="Meiryo UI" panose="020B0604030504040204" pitchFamily="50" charset="-128"/>
            <a:ea typeface="Meiryo UI" panose="020B0604030504040204" pitchFamily="50" charset="-128"/>
          </a:endParaRPr>
        </a:p>
        <a:p>
          <a:pPr algn="l"/>
          <a:endParaRPr kumimoji="1" lang="ja-JP" altLang="en-US" sz="1200" b="1" spc="20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2105025</xdr:colOff>
      <xdr:row>9</xdr:row>
      <xdr:rowOff>247649</xdr:rowOff>
    </xdr:from>
    <xdr:to>
      <xdr:col>8</xdr:col>
      <xdr:colOff>542924</xdr:colOff>
      <xdr:row>27</xdr:row>
      <xdr:rowOff>228600</xdr:rowOff>
    </xdr:to>
    <xdr:sp macro="" textlink="">
      <xdr:nvSpPr>
        <xdr:cNvPr id="20" name="角丸四角形 19"/>
        <xdr:cNvSpPr/>
      </xdr:nvSpPr>
      <xdr:spPr>
        <a:xfrm>
          <a:off x="4810125" y="2857499"/>
          <a:ext cx="2238374" cy="455295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12</xdr:row>
      <xdr:rowOff>104775</xdr:rowOff>
    </xdr:from>
    <xdr:to>
      <xdr:col>4</xdr:col>
      <xdr:colOff>1466851</xdr:colOff>
      <xdr:row>24</xdr:row>
      <xdr:rowOff>247649</xdr:rowOff>
    </xdr:to>
    <xdr:sp macro="" textlink="">
      <xdr:nvSpPr>
        <xdr:cNvPr id="21" name="角丸四角形吹き出し 20"/>
        <xdr:cNvSpPr/>
      </xdr:nvSpPr>
      <xdr:spPr>
        <a:xfrm>
          <a:off x="876300" y="3571875"/>
          <a:ext cx="3295651" cy="3114674"/>
        </a:xfrm>
        <a:prstGeom prst="wedgeRoundRectCallout">
          <a:avLst>
            <a:gd name="adj1" fmla="val 76816"/>
            <a:gd name="adj2" fmla="val -11611"/>
            <a:gd name="adj3" fmla="val 16667"/>
          </a:avLst>
        </a:prstGeom>
        <a:solidFill>
          <a:srgbClr val="FFFF66">
            <a:alpha val="9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初回</a:t>
          </a:r>
          <a:r>
            <a:rPr kumimoji="1" lang="ja-JP" altLang="en-US" sz="1200" b="1" spc="50" baseline="0">
              <a:solidFill>
                <a:schemeClr val="tx1"/>
              </a:solidFill>
              <a:latin typeface="Meiryo UI" panose="020B0604030504040204" pitchFamily="50" charset="-128"/>
              <a:ea typeface="Meiryo UI" panose="020B0604030504040204" pitchFamily="50" charset="-128"/>
            </a:rPr>
            <a:t>は出来るようになるまで指導し</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実施後に「レ点」を記入する。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２回目以降</a:t>
          </a:r>
          <a:r>
            <a:rPr kumimoji="1" lang="ja-JP" altLang="en-US" sz="1200" b="1" spc="50" baseline="0">
              <a:solidFill>
                <a:schemeClr val="tx1"/>
              </a:solidFill>
              <a:latin typeface="Meiryo UI" panose="020B0604030504040204" pitchFamily="50" charset="-128"/>
              <a:ea typeface="Meiryo UI" panose="020B0604030504040204" pitchFamily="50" charset="-128"/>
            </a:rPr>
            <a:t>は、</a:t>
          </a:r>
          <a:r>
            <a:rPr kumimoji="1" lang="ja-JP" altLang="en-US" sz="1200" b="1" u="none" spc="50" baseline="0">
              <a:solidFill>
                <a:schemeClr val="tx1"/>
              </a:solidFill>
              <a:latin typeface="Meiryo UI" panose="020B0604030504040204" pitchFamily="50" charset="-128"/>
              <a:ea typeface="Meiryo UI" panose="020B0604030504040204" pitchFamily="50" charset="-128"/>
            </a:rPr>
            <a:t>まず評価結果を記入</a:t>
          </a:r>
          <a:r>
            <a:rPr kumimoji="1" lang="ja-JP" altLang="en-US" sz="1200" b="1" spc="50" baseline="0">
              <a:solidFill>
                <a:schemeClr val="tx1"/>
              </a:solidFill>
              <a:latin typeface="Meiryo UI" panose="020B0604030504040204" pitchFamily="50" charset="-128"/>
              <a:ea typeface="Meiryo UI" panose="020B0604030504040204" pitchFamily="50" charset="-128"/>
            </a:rPr>
            <a:t>し</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その後、問題があるようであれば</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出来るようになるまで指導する。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endParaRPr kumimoji="1" lang="ja-JP" altLang="en-US" sz="1300" b="1" spc="5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304800</xdr:colOff>
      <xdr:row>19</xdr:row>
      <xdr:rowOff>9526</xdr:rowOff>
    </xdr:from>
    <xdr:to>
      <xdr:col>4</xdr:col>
      <xdr:colOff>1295400</xdr:colOff>
      <xdr:row>23</xdr:row>
      <xdr:rowOff>209550</xdr:rowOff>
    </xdr:to>
    <xdr:sp macro="" textlink="">
      <xdr:nvSpPr>
        <xdr:cNvPr id="9" name="正方形/長方形 8"/>
        <xdr:cNvSpPr/>
      </xdr:nvSpPr>
      <xdr:spPr>
        <a:xfrm>
          <a:off x="1133475" y="5210176"/>
          <a:ext cx="2867025" cy="1190624"/>
        </a:xfrm>
        <a:prstGeom prst="rect">
          <a:avLst/>
        </a:prstGeom>
        <a:solidFill>
          <a:schemeClr val="bg1">
            <a:lumMod val="95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評価記号について</a:t>
          </a:r>
          <a:r>
            <a:rPr kumimoji="1" lang="en-US" altLang="ja-JP" sz="1100" b="1">
              <a:solidFill>
                <a:schemeClr val="tx1"/>
              </a:solidFill>
              <a:latin typeface="Meiryo UI" panose="020B0604030504040204" pitchFamily="50" charset="-128"/>
              <a:ea typeface="Meiryo UI" panose="020B0604030504040204" pitchFamily="50" charset="-128"/>
            </a:rPr>
            <a:t>】</a:t>
          </a:r>
        </a:p>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〇</a:t>
          </a:r>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：問題無し　　</a:t>
          </a:r>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a:t>
          </a:r>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：やや問題あり</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en-US" altLang="ja-JP" sz="1100" b="1">
              <a:solidFill>
                <a:schemeClr val="tx1"/>
              </a:solidFill>
              <a:latin typeface="Meiryo UI" panose="020B0604030504040204" pitchFamily="50" charset="-128"/>
              <a:ea typeface="Meiryo UI"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rPr>
            <a:t>：問題あり</a:t>
          </a:r>
          <a:r>
            <a:rPr kumimoji="1" lang="ja-JP" altLang="en-US" sz="1100" b="1" baseline="0">
              <a:solidFill>
                <a:schemeClr val="tx1"/>
              </a:solidFill>
              <a:latin typeface="Meiryo UI" panose="020B0604030504040204" pitchFamily="50" charset="-128"/>
              <a:ea typeface="Meiryo UI" panose="020B0604030504040204" pitchFamily="50" charset="-128"/>
            </a:rPr>
            <a:t>　</a:t>
          </a:r>
          <a:endParaRPr kumimoji="1" lang="en-US" altLang="ja-JP" sz="1100" b="1" baseline="0">
            <a:solidFill>
              <a:schemeClr val="tx1"/>
            </a:solidFill>
            <a:latin typeface="Meiryo UI" panose="020B0604030504040204" pitchFamily="50" charset="-128"/>
            <a:ea typeface="Meiryo UI" panose="020B0604030504040204" pitchFamily="50" charset="-128"/>
          </a:endParaRPr>
        </a:p>
        <a:p>
          <a:pPr algn="l"/>
          <a:r>
            <a:rPr kumimoji="1" lang="ja-JP" altLang="en-US" sz="1100" b="1" baseline="0">
              <a:solidFill>
                <a:schemeClr val="tx1"/>
              </a:solidFill>
              <a:latin typeface="Meiryo UI" panose="020B0604030504040204" pitchFamily="50" charset="-128"/>
              <a:ea typeface="Meiryo UI" panose="020B0604030504040204" pitchFamily="50" charset="-128"/>
            </a:rPr>
            <a:t>　　　”２”の項目についても同様とする</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2095500</xdr:colOff>
      <xdr:row>27</xdr:row>
      <xdr:rowOff>209550</xdr:rowOff>
    </xdr:from>
    <xdr:to>
      <xdr:col>8</xdr:col>
      <xdr:colOff>533400</xdr:colOff>
      <xdr:row>29</xdr:row>
      <xdr:rowOff>57150</xdr:rowOff>
    </xdr:to>
    <xdr:sp macro="" textlink="">
      <xdr:nvSpPr>
        <xdr:cNvPr id="10" name="正方形/長方形 9"/>
        <xdr:cNvSpPr/>
      </xdr:nvSpPr>
      <xdr:spPr>
        <a:xfrm>
          <a:off x="4800600" y="7391400"/>
          <a:ext cx="2238375" cy="3429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800099</xdr:colOff>
      <xdr:row>26</xdr:row>
      <xdr:rowOff>9525</xdr:rowOff>
    </xdr:from>
    <xdr:to>
      <xdr:col>4</xdr:col>
      <xdr:colOff>1838325</xdr:colOff>
      <xdr:row>27</xdr:row>
      <xdr:rowOff>104775</xdr:rowOff>
    </xdr:to>
    <xdr:sp macro="" textlink="">
      <xdr:nvSpPr>
        <xdr:cNvPr id="25" name="角丸四角形吹き出し 24"/>
        <xdr:cNvSpPr/>
      </xdr:nvSpPr>
      <xdr:spPr>
        <a:xfrm>
          <a:off x="1628774" y="6943725"/>
          <a:ext cx="2914651" cy="342900"/>
        </a:xfrm>
        <a:prstGeom prst="wedgeRoundRectCallout">
          <a:avLst>
            <a:gd name="adj1" fmla="val 58629"/>
            <a:gd name="adj2" fmla="val 124236"/>
            <a:gd name="adj3" fmla="val 16667"/>
          </a:avLst>
        </a:prstGeom>
        <a:solidFill>
          <a:srgbClr val="FFFF66">
            <a:alpha val="9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spc="200" baseline="0">
              <a:solidFill>
                <a:schemeClr val="tx1"/>
              </a:solidFill>
              <a:latin typeface="Meiryo UI" panose="020B0604030504040204" pitchFamily="50" charset="-128"/>
              <a:ea typeface="Meiryo UI" panose="020B0604030504040204" pitchFamily="50" charset="-128"/>
            </a:rPr>
            <a:t>評価を踏まえて必要性を判定する</a:t>
          </a:r>
        </a:p>
      </xdr:txBody>
    </xdr:sp>
    <xdr:clientData/>
  </xdr:twoCellAnchor>
  <xdr:twoCellAnchor>
    <xdr:from>
      <xdr:col>2</xdr:col>
      <xdr:colOff>971550</xdr:colOff>
      <xdr:row>30</xdr:row>
      <xdr:rowOff>266700</xdr:rowOff>
    </xdr:from>
    <xdr:to>
      <xdr:col>4</xdr:col>
      <xdr:colOff>1943100</xdr:colOff>
      <xdr:row>36</xdr:row>
      <xdr:rowOff>123825</xdr:rowOff>
    </xdr:to>
    <xdr:sp macro="" textlink="">
      <xdr:nvSpPr>
        <xdr:cNvPr id="26" name="角丸四角形吹き出し 25"/>
        <xdr:cNvSpPr/>
      </xdr:nvSpPr>
      <xdr:spPr>
        <a:xfrm>
          <a:off x="1800225" y="8162925"/>
          <a:ext cx="2847975" cy="1409700"/>
        </a:xfrm>
        <a:prstGeom prst="wedgeRoundRectCallout">
          <a:avLst>
            <a:gd name="adj1" fmla="val 76816"/>
            <a:gd name="adj2" fmla="val -11611"/>
            <a:gd name="adj3" fmla="val 16667"/>
          </a:avLst>
        </a:prstGeom>
        <a:solidFill>
          <a:srgbClr val="FFFF66">
            <a:alpha val="94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２回目以降</a:t>
          </a:r>
          <a:r>
            <a:rPr kumimoji="1" lang="ja-JP" altLang="en-US" sz="1200" b="1" spc="50" baseline="0">
              <a:solidFill>
                <a:schemeClr val="tx1"/>
              </a:solidFill>
              <a:latin typeface="Meiryo UI" panose="020B0604030504040204" pitchFamily="50" charset="-128"/>
              <a:ea typeface="Meiryo UI" panose="020B0604030504040204" pitchFamily="50" charset="-128"/>
            </a:rPr>
            <a:t>に確認結果を記入する。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その後、問題があれば対処する。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spc="50" baseline="0">
              <a:solidFill>
                <a:schemeClr val="tx1"/>
              </a:solidFill>
              <a:latin typeface="Meiryo UI" panose="020B0604030504040204" pitchFamily="50" charset="-128"/>
              <a:ea typeface="Meiryo UI" panose="020B0604030504040204" pitchFamily="50" charset="-128"/>
            </a:rPr>
            <a:t>詳細な記載が必要な場合は</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a:p>
          <a:pPr algn="l"/>
          <a:r>
            <a:rPr kumimoji="1" lang="ja-JP" altLang="en-US" sz="1200" b="1" u="sng" spc="50" baseline="0">
              <a:solidFill>
                <a:schemeClr val="tx1"/>
              </a:solidFill>
              <a:latin typeface="Meiryo UI" panose="020B0604030504040204" pitchFamily="50" charset="-128"/>
              <a:ea typeface="Meiryo UI" panose="020B0604030504040204" pitchFamily="50" charset="-128"/>
            </a:rPr>
            <a:t>本票下部のコメント欄</a:t>
          </a:r>
          <a:r>
            <a:rPr kumimoji="1" lang="ja-JP" altLang="en-US" sz="1200" b="1" u="none" spc="50" baseline="0">
              <a:solidFill>
                <a:schemeClr val="tx1"/>
              </a:solidFill>
              <a:latin typeface="Meiryo UI" panose="020B0604030504040204" pitchFamily="50" charset="-128"/>
              <a:ea typeface="Meiryo UI" panose="020B0604030504040204" pitchFamily="50" charset="-128"/>
            </a:rPr>
            <a:t>を</a:t>
          </a:r>
          <a:r>
            <a:rPr kumimoji="1" lang="ja-JP" altLang="en-US" sz="1200" b="1" spc="50" baseline="0">
              <a:solidFill>
                <a:schemeClr val="tx1"/>
              </a:solidFill>
              <a:latin typeface="Meiryo UI" panose="020B0604030504040204" pitchFamily="50" charset="-128"/>
              <a:ea typeface="Meiryo UI" panose="020B0604030504040204" pitchFamily="50" charset="-128"/>
            </a:rPr>
            <a:t>使用する。</a:t>
          </a:r>
          <a:endParaRPr kumimoji="1" lang="en-US" altLang="ja-JP" sz="1200" b="1" spc="50" baseline="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19050</xdr:colOff>
      <xdr:row>29</xdr:row>
      <xdr:rowOff>171450</xdr:rowOff>
    </xdr:from>
    <xdr:to>
      <xdr:col>8</xdr:col>
      <xdr:colOff>542924</xdr:colOff>
      <xdr:row>37</xdr:row>
      <xdr:rowOff>104776</xdr:rowOff>
    </xdr:to>
    <xdr:sp macro="" textlink="">
      <xdr:nvSpPr>
        <xdr:cNvPr id="27" name="角丸四角形 26"/>
        <xdr:cNvSpPr/>
      </xdr:nvSpPr>
      <xdr:spPr>
        <a:xfrm>
          <a:off x="5419725" y="7848600"/>
          <a:ext cx="1628774" cy="195262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238124</xdr:colOff>
      <xdr:row>35</xdr:row>
      <xdr:rowOff>180974</xdr:rowOff>
    </xdr:from>
    <xdr:to>
      <xdr:col>3</xdr:col>
      <xdr:colOff>504824</xdr:colOff>
      <xdr:row>37</xdr:row>
      <xdr:rowOff>190499</xdr:rowOff>
    </xdr:to>
    <xdr:sp macro="" textlink="">
      <xdr:nvSpPr>
        <xdr:cNvPr id="12" name="下矢印 11"/>
        <xdr:cNvSpPr/>
      </xdr:nvSpPr>
      <xdr:spPr>
        <a:xfrm rot="1193678">
          <a:off x="2352674" y="9382124"/>
          <a:ext cx="266700" cy="50482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7</xdr:row>
          <xdr:rowOff>0</xdr:rowOff>
        </xdr:from>
        <xdr:to>
          <xdr:col>5</xdr:col>
          <xdr:colOff>485775</xdr:colOff>
          <xdr:row>8</xdr:row>
          <xdr:rowOff>19050</xdr:rowOff>
        </xdr:to>
        <xdr:grpSp>
          <xdr:nvGrpSpPr>
            <xdr:cNvPr id="2" name="グループ化 1"/>
            <xdr:cNvGrpSpPr/>
          </xdr:nvGrpSpPr>
          <xdr:grpSpPr>
            <a:xfrm>
              <a:off x="4867275" y="2219325"/>
              <a:ext cx="466725" cy="457200"/>
              <a:chOff x="4848224" y="1676403"/>
              <a:chExt cx="514350" cy="390529"/>
            </a:xfrm>
          </xdr:grpSpPr>
          <xdr:sp macro="" textlink="">
            <xdr:nvSpPr>
              <xdr:cNvPr id="5121" name="Check Box 1" descr="本人" hidden="1">
                <a:extLst>
                  <a:ext uri="{63B3BB69-23CF-44E3-9099-C40C66FF867C}">
                    <a14:compatExt spid="_x0000_s5121"/>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22" name="Check Box 2" descr="本人" hidden="1">
                <a:extLst>
                  <a:ext uri="{63B3BB69-23CF-44E3-9099-C40C66FF867C}">
                    <a14:compatExt spid="_x0000_s5122"/>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8</xdr:col>
          <xdr:colOff>476250</xdr:colOff>
          <xdr:row>8</xdr:row>
          <xdr:rowOff>28575</xdr:rowOff>
        </xdr:to>
        <xdr:grpSp>
          <xdr:nvGrpSpPr>
            <xdr:cNvPr id="14" name="グループ化 13"/>
            <xdr:cNvGrpSpPr/>
          </xdr:nvGrpSpPr>
          <xdr:grpSpPr>
            <a:xfrm>
              <a:off x="6515100" y="2228850"/>
              <a:ext cx="466725" cy="457200"/>
              <a:chOff x="4848224" y="1676403"/>
              <a:chExt cx="514350" cy="390529"/>
            </a:xfrm>
          </xdr:grpSpPr>
          <xdr:sp macro="" textlink="">
            <xdr:nvSpPr>
              <xdr:cNvPr id="5130" name="Check Box 10" descr="本人" hidden="1">
                <a:extLst>
                  <a:ext uri="{63B3BB69-23CF-44E3-9099-C40C66FF867C}">
                    <a14:compatExt spid="_x0000_s5130"/>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31" name="Check Box 11" descr="本人" hidden="1">
                <a:extLst>
                  <a:ext uri="{63B3BB69-23CF-44E3-9099-C40C66FF867C}">
                    <a14:compatExt spid="_x0000_s5131"/>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xdr:row>
          <xdr:rowOff>0</xdr:rowOff>
        </xdr:from>
        <xdr:to>
          <xdr:col>7</xdr:col>
          <xdr:colOff>485775</xdr:colOff>
          <xdr:row>8</xdr:row>
          <xdr:rowOff>19050</xdr:rowOff>
        </xdr:to>
        <xdr:grpSp>
          <xdr:nvGrpSpPr>
            <xdr:cNvPr id="17" name="グループ化 16"/>
            <xdr:cNvGrpSpPr/>
          </xdr:nvGrpSpPr>
          <xdr:grpSpPr>
            <a:xfrm>
              <a:off x="5972175" y="2219325"/>
              <a:ext cx="466725" cy="457200"/>
              <a:chOff x="4848224" y="1676403"/>
              <a:chExt cx="514350" cy="390529"/>
            </a:xfrm>
          </xdr:grpSpPr>
          <xdr:sp macro="" textlink="">
            <xdr:nvSpPr>
              <xdr:cNvPr id="5132" name="Check Box 12" descr="本人" hidden="1">
                <a:extLst>
                  <a:ext uri="{63B3BB69-23CF-44E3-9099-C40C66FF867C}">
                    <a14:compatExt spid="_x0000_s5132"/>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33" name="Check Box 13" descr="本人" hidden="1">
                <a:extLst>
                  <a:ext uri="{63B3BB69-23CF-44E3-9099-C40C66FF867C}">
                    <a14:compatExt spid="_x0000_s5133"/>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7</xdr:row>
          <xdr:rowOff>0</xdr:rowOff>
        </xdr:from>
        <xdr:to>
          <xdr:col>6</xdr:col>
          <xdr:colOff>485775</xdr:colOff>
          <xdr:row>8</xdr:row>
          <xdr:rowOff>19050</xdr:rowOff>
        </xdr:to>
        <xdr:grpSp>
          <xdr:nvGrpSpPr>
            <xdr:cNvPr id="20" name="グループ化 19"/>
            <xdr:cNvGrpSpPr/>
          </xdr:nvGrpSpPr>
          <xdr:grpSpPr>
            <a:xfrm>
              <a:off x="5419725" y="2219325"/>
              <a:ext cx="466725" cy="457200"/>
              <a:chOff x="4848224" y="1676403"/>
              <a:chExt cx="514350" cy="390529"/>
            </a:xfrm>
          </xdr:grpSpPr>
          <xdr:sp macro="" textlink="">
            <xdr:nvSpPr>
              <xdr:cNvPr id="5134" name="Check Box 14" descr="本人" hidden="1">
                <a:extLst>
                  <a:ext uri="{63B3BB69-23CF-44E3-9099-C40C66FF867C}">
                    <a14:compatExt spid="_x0000_s5134"/>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135" name="Check Box 15" descr="本人" hidden="1">
                <a:extLst>
                  <a:ext uri="{63B3BB69-23CF-44E3-9099-C40C66FF867C}">
                    <a14:compatExt spid="_x0000_s5135"/>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19050</xdr:colOff>
          <xdr:row>7</xdr:row>
          <xdr:rowOff>0</xdr:rowOff>
        </xdr:from>
        <xdr:to>
          <xdr:col>5</xdr:col>
          <xdr:colOff>485775</xdr:colOff>
          <xdr:row>8</xdr:row>
          <xdr:rowOff>19050</xdr:rowOff>
        </xdr:to>
        <xdr:grpSp>
          <xdr:nvGrpSpPr>
            <xdr:cNvPr id="2" name="グループ化 1"/>
            <xdr:cNvGrpSpPr/>
          </xdr:nvGrpSpPr>
          <xdr:grpSpPr>
            <a:xfrm>
              <a:off x="4867275" y="2219325"/>
              <a:ext cx="466725" cy="457200"/>
              <a:chOff x="4848224" y="1676403"/>
              <a:chExt cx="514350" cy="390529"/>
            </a:xfrm>
          </xdr:grpSpPr>
          <xdr:sp macro="" textlink="">
            <xdr:nvSpPr>
              <xdr:cNvPr id="54273" name="Check Box 1" descr="本人" hidden="1">
                <a:extLst>
                  <a:ext uri="{63B3BB69-23CF-44E3-9099-C40C66FF867C}">
                    <a14:compatExt spid="_x0000_s54273"/>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74" name="Check Box 2" descr="本人" hidden="1">
                <a:extLst>
                  <a:ext uri="{63B3BB69-23CF-44E3-9099-C40C66FF867C}">
                    <a14:compatExt spid="_x0000_s54274"/>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xdr:row>
          <xdr:rowOff>9525</xdr:rowOff>
        </xdr:from>
        <xdr:to>
          <xdr:col>8</xdr:col>
          <xdr:colOff>476250</xdr:colOff>
          <xdr:row>8</xdr:row>
          <xdr:rowOff>28575</xdr:rowOff>
        </xdr:to>
        <xdr:grpSp>
          <xdr:nvGrpSpPr>
            <xdr:cNvPr id="5" name="グループ化 4"/>
            <xdr:cNvGrpSpPr/>
          </xdr:nvGrpSpPr>
          <xdr:grpSpPr>
            <a:xfrm>
              <a:off x="6515100" y="2228850"/>
              <a:ext cx="466725" cy="457200"/>
              <a:chOff x="4848224" y="1676403"/>
              <a:chExt cx="514350" cy="390529"/>
            </a:xfrm>
          </xdr:grpSpPr>
          <xdr:sp macro="" textlink="">
            <xdr:nvSpPr>
              <xdr:cNvPr id="54275" name="Check Box 3" descr="本人" hidden="1">
                <a:extLst>
                  <a:ext uri="{63B3BB69-23CF-44E3-9099-C40C66FF867C}">
                    <a14:compatExt spid="_x0000_s54275"/>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76" name="Check Box 4" descr="本人" hidden="1">
                <a:extLst>
                  <a:ext uri="{63B3BB69-23CF-44E3-9099-C40C66FF867C}">
                    <a14:compatExt spid="_x0000_s54276"/>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7</xdr:row>
          <xdr:rowOff>0</xdr:rowOff>
        </xdr:from>
        <xdr:to>
          <xdr:col>7</xdr:col>
          <xdr:colOff>485775</xdr:colOff>
          <xdr:row>8</xdr:row>
          <xdr:rowOff>19050</xdr:rowOff>
        </xdr:to>
        <xdr:grpSp>
          <xdr:nvGrpSpPr>
            <xdr:cNvPr id="8" name="グループ化 7"/>
            <xdr:cNvGrpSpPr/>
          </xdr:nvGrpSpPr>
          <xdr:grpSpPr>
            <a:xfrm>
              <a:off x="5972175" y="2219325"/>
              <a:ext cx="466725" cy="457200"/>
              <a:chOff x="4848224" y="1676403"/>
              <a:chExt cx="514350" cy="390529"/>
            </a:xfrm>
          </xdr:grpSpPr>
          <xdr:sp macro="" textlink="">
            <xdr:nvSpPr>
              <xdr:cNvPr id="54277" name="Check Box 5" descr="本人" hidden="1">
                <a:extLst>
                  <a:ext uri="{63B3BB69-23CF-44E3-9099-C40C66FF867C}">
                    <a14:compatExt spid="_x0000_s54277"/>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78" name="Check Box 6" descr="本人" hidden="1">
                <a:extLst>
                  <a:ext uri="{63B3BB69-23CF-44E3-9099-C40C66FF867C}">
                    <a14:compatExt spid="_x0000_s54278"/>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7</xdr:row>
          <xdr:rowOff>0</xdr:rowOff>
        </xdr:from>
        <xdr:to>
          <xdr:col>6</xdr:col>
          <xdr:colOff>485775</xdr:colOff>
          <xdr:row>8</xdr:row>
          <xdr:rowOff>19050</xdr:rowOff>
        </xdr:to>
        <xdr:grpSp>
          <xdr:nvGrpSpPr>
            <xdr:cNvPr id="11" name="グループ化 10"/>
            <xdr:cNvGrpSpPr/>
          </xdr:nvGrpSpPr>
          <xdr:grpSpPr>
            <a:xfrm>
              <a:off x="5419725" y="2219325"/>
              <a:ext cx="466725" cy="457200"/>
              <a:chOff x="4848224" y="1676403"/>
              <a:chExt cx="514350" cy="390529"/>
            </a:xfrm>
          </xdr:grpSpPr>
          <xdr:sp macro="" textlink="">
            <xdr:nvSpPr>
              <xdr:cNvPr id="54279" name="Check Box 7" descr="本人" hidden="1">
                <a:extLst>
                  <a:ext uri="{63B3BB69-23CF-44E3-9099-C40C66FF867C}">
                    <a14:compatExt spid="_x0000_s54279"/>
                  </a:ext>
                </a:extLst>
              </xdr:cNvPr>
              <xdr:cNvSpPr/>
            </xdr:nvSpPr>
            <xdr:spPr bwMode="auto">
              <a:xfrm>
                <a:off x="4848225" y="1676403"/>
                <a:ext cx="5048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sp macro="" textlink="">
            <xdr:nvSpPr>
              <xdr:cNvPr id="54280" name="Check Box 8" descr="本人" hidden="1">
                <a:extLst>
                  <a:ext uri="{63B3BB69-23CF-44E3-9099-C40C66FF867C}">
                    <a14:compatExt spid="_x0000_s54280"/>
                  </a:ext>
                </a:extLst>
              </xdr:cNvPr>
              <xdr:cNvSpPr/>
            </xdr:nvSpPr>
            <xdr:spPr bwMode="auto">
              <a:xfrm>
                <a:off x="4848224" y="1866908"/>
                <a:ext cx="51435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4105275</xdr:colOff>
      <xdr:row>1</xdr:row>
      <xdr:rowOff>190499</xdr:rowOff>
    </xdr:from>
    <xdr:to>
      <xdr:col>3</xdr:col>
      <xdr:colOff>695325</xdr:colOff>
      <xdr:row>4</xdr:row>
      <xdr:rowOff>219074</xdr:rowOff>
    </xdr:to>
    <xdr:sp macro="" textlink="">
      <xdr:nvSpPr>
        <xdr:cNvPr id="3" name="四角形吹き出し 2"/>
        <xdr:cNvSpPr/>
      </xdr:nvSpPr>
      <xdr:spPr>
        <a:xfrm>
          <a:off x="5905500" y="685799"/>
          <a:ext cx="1885950" cy="771525"/>
        </a:xfrm>
        <a:prstGeom prst="wedgeRectCallout">
          <a:avLst>
            <a:gd name="adj1" fmla="val -21338"/>
            <a:gd name="adj2" fmla="val 79741"/>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空白にはスペースを</a:t>
          </a:r>
          <a:endParaRPr kumimoji="1" lang="en-US" altLang="ja-JP" sz="14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400" b="1">
              <a:solidFill>
                <a:sysClr val="windowText" lastClr="000000"/>
              </a:solidFill>
              <a:latin typeface="Meiryo UI" panose="020B0604030504040204" pitchFamily="50" charset="-128"/>
              <a:ea typeface="Meiryo UI" panose="020B0604030504040204" pitchFamily="50" charset="-128"/>
            </a:rPr>
            <a:t>いれています！</a:t>
          </a:r>
        </a:p>
      </xdr:txBody>
    </xdr:sp>
    <xdr:clientData/>
  </xdr:twoCellAnchor>
  <xdr:twoCellAnchor>
    <xdr:from>
      <xdr:col>2</xdr:col>
      <xdr:colOff>1581150</xdr:colOff>
      <xdr:row>11</xdr:row>
      <xdr:rowOff>0</xdr:rowOff>
    </xdr:from>
    <xdr:to>
      <xdr:col>3</xdr:col>
      <xdr:colOff>857250</xdr:colOff>
      <xdr:row>13</xdr:row>
      <xdr:rowOff>228600</xdr:rowOff>
    </xdr:to>
    <xdr:sp macro="" textlink="">
      <xdr:nvSpPr>
        <xdr:cNvPr id="2" name="正方形/長方形 1"/>
        <xdr:cNvSpPr/>
      </xdr:nvSpPr>
      <xdr:spPr>
        <a:xfrm>
          <a:off x="3381375" y="2971800"/>
          <a:ext cx="4572000" cy="723900"/>
        </a:xfrm>
        <a:prstGeom prst="rect">
          <a:avLst/>
        </a:prstGeom>
        <a:solidFill>
          <a:srgbClr val="FFFF00">
            <a:alpha val="8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Meiryo UI" panose="020B0604030504040204" pitchFamily="50" charset="-128"/>
              <a:ea typeface="Meiryo UI" panose="020B0604030504040204" pitchFamily="50" charset="-128"/>
            </a:rPr>
            <a:t>配布時、このシートは表示しません。</a:t>
          </a:r>
          <a:endParaRPr kumimoji="1" lang="en-US" altLang="ja-JP" sz="1400" b="1">
            <a:solidFill>
              <a:schemeClr val="tx1"/>
            </a:solidFill>
            <a:latin typeface="Meiryo UI" panose="020B0604030504040204" pitchFamily="50" charset="-128"/>
            <a:ea typeface="Meiryo UI" panose="020B0604030504040204" pitchFamily="50" charset="-128"/>
          </a:endParaRPr>
        </a:p>
        <a:p>
          <a:pPr algn="l"/>
          <a:r>
            <a:rPr kumimoji="1" lang="ja-JP" altLang="en-US" sz="1400" b="1">
              <a:solidFill>
                <a:schemeClr val="tx1"/>
              </a:solidFill>
              <a:latin typeface="Meiryo UI" panose="020B0604030504040204" pitchFamily="50" charset="-128"/>
              <a:ea typeface="Meiryo UI" panose="020B0604030504040204" pitchFamily="50" charset="-128"/>
            </a:rPr>
            <a:t>また、デバイスシートの数式入セルはロックします。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7</xdr:row>
      <xdr:rowOff>266701</xdr:rowOff>
    </xdr:from>
    <xdr:to>
      <xdr:col>12</xdr:col>
      <xdr:colOff>0</xdr:colOff>
      <xdr:row>16</xdr:row>
      <xdr:rowOff>161926</xdr:rowOff>
    </xdr:to>
    <xdr:sp macro="" textlink="">
      <xdr:nvSpPr>
        <xdr:cNvPr id="12" name="角丸四角形吹き出し 11"/>
        <xdr:cNvSpPr/>
      </xdr:nvSpPr>
      <xdr:spPr>
        <a:xfrm>
          <a:off x="8191500" y="3876676"/>
          <a:ext cx="3286125" cy="2914650"/>
        </a:xfrm>
        <a:prstGeom prst="wedgeRoundRectCallout">
          <a:avLst>
            <a:gd name="adj1" fmla="val -109997"/>
            <a:gd name="adj2" fmla="val -2548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初回はできるようになるまで指導し、実施後レ点を記入する。</a:t>
          </a:r>
          <a:r>
            <a:rPr lang="ja-JP" altLang="en-US" sz="1600"/>
            <a:t> </a:t>
          </a:r>
          <a:r>
            <a:rPr kumimoji="1" lang="en-US" altLang="ja-JP" sz="1600">
              <a:solidFill>
                <a:sysClr val="windowText" lastClr="000000"/>
              </a:solidFill>
              <a:latin typeface="HG丸ｺﾞｼｯｸM-PRO" pitchFamily="50" charset="-128"/>
              <a:ea typeface="HG丸ｺﾞｼｯｸM-PRO" pitchFamily="50" charset="-128"/>
            </a:rPr>
            <a:t>2</a:t>
          </a:r>
          <a:r>
            <a:rPr kumimoji="1" lang="ja-JP" altLang="en-US" sz="1600">
              <a:solidFill>
                <a:sysClr val="windowText" lastClr="000000"/>
              </a:solidFill>
              <a:latin typeface="HG丸ｺﾞｼｯｸM-PRO" pitchFamily="50" charset="-128"/>
              <a:ea typeface="HG丸ｺﾞｼｯｸM-PRO" pitchFamily="50" charset="-128"/>
            </a:rPr>
            <a:t>回目以降は、まず評価結果を記入する。その後、問題があればできるようになるまで指導する。</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 ○：問題なし</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baseline="0">
              <a:solidFill>
                <a:sysClr val="windowText" lastClr="000000"/>
              </a:solidFill>
              <a:latin typeface="HG丸ｺﾞｼｯｸM-PRO" pitchFamily="50" charset="-128"/>
              <a:ea typeface="HG丸ｺﾞｼｯｸM-PRO" pitchFamily="50" charset="-128"/>
            </a:rPr>
            <a:t> </a:t>
          </a:r>
          <a:r>
            <a:rPr kumimoji="1" lang="ja-JP" altLang="en-US" sz="1600">
              <a:solidFill>
                <a:sysClr val="windowText" lastClr="000000"/>
              </a:solidFill>
              <a:latin typeface="HG丸ｺﾞｼｯｸM-PRO" pitchFamily="50" charset="-128"/>
              <a:ea typeface="HG丸ｺﾞｼｯｸM-PRO" pitchFamily="50" charset="-128"/>
            </a:rPr>
            <a:t>△：やや不十分</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en-US" altLang="ja-JP" sz="1600">
              <a:solidFill>
                <a:sysClr val="windowText" lastClr="000000"/>
              </a:solidFill>
              <a:latin typeface="HG丸ｺﾞｼｯｸM-PRO" pitchFamily="50" charset="-128"/>
              <a:ea typeface="HG丸ｺﾞｼｯｸM-PRO" pitchFamily="50" charset="-128"/>
            </a:rPr>
            <a:t> ×</a:t>
          </a:r>
          <a:r>
            <a:rPr kumimoji="1" lang="ja-JP" altLang="en-US" sz="1600">
              <a:solidFill>
                <a:sysClr val="windowText" lastClr="000000"/>
              </a:solidFill>
              <a:latin typeface="HG丸ｺﾞｼｯｸM-PRO" pitchFamily="50" charset="-128"/>
              <a:ea typeface="HG丸ｺﾞｼｯｸM-PRO" pitchFamily="50" charset="-128"/>
            </a:rPr>
            <a:t>：できていない</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　　　　　　　　　　　　　　</a:t>
          </a:r>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ja-JP" altLang="en-US" sz="16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6</xdr:col>
      <xdr:colOff>552451</xdr:colOff>
      <xdr:row>16</xdr:row>
      <xdr:rowOff>209550</xdr:rowOff>
    </xdr:from>
    <xdr:to>
      <xdr:col>11</xdr:col>
      <xdr:colOff>581025</xdr:colOff>
      <xdr:row>18</xdr:row>
      <xdr:rowOff>333375</xdr:rowOff>
    </xdr:to>
    <xdr:sp macro="" textlink="">
      <xdr:nvSpPr>
        <xdr:cNvPr id="13" name="角丸四角形吹き出し 12"/>
        <xdr:cNvSpPr/>
      </xdr:nvSpPr>
      <xdr:spPr>
        <a:xfrm>
          <a:off x="8086726" y="6324600"/>
          <a:ext cx="3314699" cy="752475"/>
        </a:xfrm>
        <a:prstGeom prst="wedgeRoundRectCallout">
          <a:avLst>
            <a:gd name="adj1" fmla="val -101512"/>
            <a:gd name="adj2" fmla="val -12732"/>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上記と合わせて評価し、その度に「あり」、「なし」を記入する。</a:t>
          </a:r>
        </a:p>
      </xdr:txBody>
    </xdr:sp>
    <xdr:clientData/>
  </xdr:twoCellAnchor>
  <xdr:twoCellAnchor>
    <xdr:from>
      <xdr:col>6</xdr:col>
      <xdr:colOff>342900</xdr:colOff>
      <xdr:row>4</xdr:row>
      <xdr:rowOff>142875</xdr:rowOff>
    </xdr:from>
    <xdr:to>
      <xdr:col>9</xdr:col>
      <xdr:colOff>66676</xdr:colOff>
      <xdr:row>7</xdr:row>
      <xdr:rowOff>0</xdr:rowOff>
    </xdr:to>
    <xdr:sp macro="" textlink="">
      <xdr:nvSpPr>
        <xdr:cNvPr id="14" name="角丸四角形吹き出し 13"/>
        <xdr:cNvSpPr/>
      </xdr:nvSpPr>
      <xdr:spPr>
        <a:xfrm>
          <a:off x="7877175" y="1733550"/>
          <a:ext cx="1695451" cy="1590675"/>
        </a:xfrm>
        <a:prstGeom prst="wedgeRoundRectCallout">
          <a:avLst>
            <a:gd name="adj1" fmla="val -179708"/>
            <a:gd name="adj2" fmla="val -9305"/>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対応者がその都度違う可能性があるため毎回担当者がサインをする。</a:t>
          </a:r>
        </a:p>
      </xdr:txBody>
    </xdr:sp>
    <xdr:clientData/>
  </xdr:twoCellAnchor>
  <xdr:twoCellAnchor>
    <xdr:from>
      <xdr:col>6</xdr:col>
      <xdr:colOff>457201</xdr:colOff>
      <xdr:row>18</xdr:row>
      <xdr:rowOff>361950</xdr:rowOff>
    </xdr:from>
    <xdr:to>
      <xdr:col>11</xdr:col>
      <xdr:colOff>504825</xdr:colOff>
      <xdr:row>26</xdr:row>
      <xdr:rowOff>219075</xdr:rowOff>
    </xdr:to>
    <xdr:sp macro="" textlink="">
      <xdr:nvSpPr>
        <xdr:cNvPr id="15" name="角丸四角形吹き出し 14"/>
        <xdr:cNvSpPr/>
      </xdr:nvSpPr>
      <xdr:spPr>
        <a:xfrm>
          <a:off x="7991476" y="11620500"/>
          <a:ext cx="3333749" cy="2981325"/>
        </a:xfrm>
        <a:prstGeom prst="wedgeRoundRectCallout">
          <a:avLst>
            <a:gd name="adj1" fmla="val -102818"/>
            <a:gd name="adj2" fmla="val -323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itchFamily="50" charset="-128"/>
              <a:ea typeface="HG丸ｺﾞｼｯｸM-PRO" pitchFamily="50" charset="-128"/>
            </a:rPr>
            <a:t>2</a:t>
          </a:r>
          <a:r>
            <a:rPr kumimoji="1" lang="ja-JP" altLang="en-US" sz="1600">
              <a:solidFill>
                <a:sysClr val="windowText" lastClr="000000"/>
              </a:solidFill>
              <a:latin typeface="HG丸ｺﾞｼｯｸM-PRO" pitchFamily="50" charset="-128"/>
              <a:ea typeface="HG丸ｺﾞｼｯｸM-PRO" pitchFamily="50" charset="-128"/>
            </a:rPr>
            <a:t>回目以降に、確認結果を記入する。その後、問題があれば対処する。詳細に記入が必要な場合は備考欄を利用する。</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○：問題なし</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ja-JP" altLang="en-US" sz="1600">
              <a:solidFill>
                <a:sysClr val="windowText" lastClr="000000"/>
              </a:solidFill>
              <a:latin typeface="HG丸ｺﾞｼｯｸM-PRO" pitchFamily="50" charset="-128"/>
              <a:ea typeface="HG丸ｺﾞｼｯｸM-PRO" pitchFamily="50" charset="-128"/>
            </a:rPr>
            <a:t>△：やや問題あり</a:t>
          </a:r>
          <a:endParaRPr kumimoji="1" lang="en-US" altLang="ja-JP" sz="1600">
            <a:solidFill>
              <a:sysClr val="windowText" lastClr="000000"/>
            </a:solidFill>
            <a:latin typeface="HG丸ｺﾞｼｯｸM-PRO" pitchFamily="50" charset="-128"/>
            <a:ea typeface="HG丸ｺﾞｼｯｸM-PRO" pitchFamily="50" charset="-128"/>
          </a:endParaRPr>
        </a:p>
        <a:p>
          <a:pPr algn="l"/>
          <a:r>
            <a:rPr kumimoji="1" lang="en-US" altLang="ja-JP" sz="1600">
              <a:solidFill>
                <a:sysClr val="windowText" lastClr="000000"/>
              </a:solidFill>
              <a:latin typeface="HG丸ｺﾞｼｯｸM-PRO" pitchFamily="50" charset="-128"/>
              <a:ea typeface="HG丸ｺﾞｼｯｸM-PRO" pitchFamily="50" charset="-128"/>
            </a:rPr>
            <a:t>×</a:t>
          </a:r>
          <a:r>
            <a:rPr kumimoji="1" lang="ja-JP" altLang="en-US" sz="1600">
              <a:solidFill>
                <a:sysClr val="windowText" lastClr="000000"/>
              </a:solidFill>
              <a:latin typeface="HG丸ｺﾞｼｯｸM-PRO" pitchFamily="50" charset="-128"/>
              <a:ea typeface="HG丸ｺﾞｼｯｸM-PRO" pitchFamily="50" charset="-128"/>
            </a:rPr>
            <a:t>：問題あり</a:t>
          </a:r>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en-US" altLang="ja-JP" sz="1600">
            <a:solidFill>
              <a:sysClr val="windowText" lastClr="000000"/>
            </a:solidFill>
            <a:latin typeface="HG丸ｺﾞｼｯｸM-PRO" pitchFamily="50" charset="-128"/>
            <a:ea typeface="HG丸ｺﾞｼｯｸM-PRO" pitchFamily="50" charset="-128"/>
          </a:endParaRPr>
        </a:p>
        <a:p>
          <a:pPr algn="l"/>
          <a:endParaRPr kumimoji="1" lang="ja-JP" altLang="en-US" sz="16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2438399</xdr:colOff>
      <xdr:row>27</xdr:row>
      <xdr:rowOff>390525</xdr:rowOff>
    </xdr:from>
    <xdr:to>
      <xdr:col>7</xdr:col>
      <xdr:colOff>514349</xdr:colOff>
      <xdr:row>28</xdr:row>
      <xdr:rowOff>0</xdr:rowOff>
    </xdr:to>
    <xdr:sp macro="" textlink="">
      <xdr:nvSpPr>
        <xdr:cNvPr id="16" name="角丸四角形吹き出し 15"/>
        <xdr:cNvSpPr/>
      </xdr:nvSpPr>
      <xdr:spPr>
        <a:xfrm>
          <a:off x="2828924" y="10077450"/>
          <a:ext cx="5876925" cy="571500"/>
        </a:xfrm>
        <a:prstGeom prst="wedgeRoundRectCallout">
          <a:avLst>
            <a:gd name="adj1" fmla="val -96742"/>
            <a:gd name="adj2" fmla="val -7478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詳細な患者情報提供が必要な場合にはコメント欄を使用する。</a:t>
          </a:r>
        </a:p>
      </xdr:txBody>
    </xdr:sp>
    <xdr:clientData/>
  </xdr:twoCellAnchor>
  <xdr:twoCellAnchor>
    <xdr:from>
      <xdr:col>1</xdr:col>
      <xdr:colOff>4381500</xdr:colOff>
      <xdr:row>21</xdr:row>
      <xdr:rowOff>285750</xdr:rowOff>
    </xdr:from>
    <xdr:to>
      <xdr:col>3</xdr:col>
      <xdr:colOff>161925</xdr:colOff>
      <xdr:row>27</xdr:row>
      <xdr:rowOff>123825</xdr:rowOff>
    </xdr:to>
    <xdr:cxnSp macro="">
      <xdr:nvCxnSpPr>
        <xdr:cNvPr id="17" name="直線矢印コネクタ 16"/>
        <xdr:cNvCxnSpPr/>
      </xdr:nvCxnSpPr>
      <xdr:spPr>
        <a:xfrm flipH="1">
          <a:off x="4772025" y="11401425"/>
          <a:ext cx="1171575" cy="12763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2428873</xdr:colOff>
      <xdr:row>7</xdr:row>
      <xdr:rowOff>342901</xdr:rowOff>
    </xdr:from>
    <xdr:to>
      <xdr:col>1</xdr:col>
      <xdr:colOff>4762500</xdr:colOff>
      <xdr:row>9</xdr:row>
      <xdr:rowOff>38101</xdr:rowOff>
    </xdr:to>
    <xdr:sp macro="" textlink="">
      <xdr:nvSpPr>
        <xdr:cNvPr id="19" name="角丸四角形吹き出し 18"/>
        <xdr:cNvSpPr/>
      </xdr:nvSpPr>
      <xdr:spPr>
        <a:xfrm>
          <a:off x="2819398" y="6381751"/>
          <a:ext cx="2333627" cy="514350"/>
        </a:xfrm>
        <a:prstGeom prst="wedgeRoundRectCallout">
          <a:avLst>
            <a:gd name="adj1" fmla="val -102937"/>
            <a:gd name="adj2" fmla="val 483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丸ｺﾞｼｯｸM-PRO" pitchFamily="50" charset="-128"/>
              <a:ea typeface="HG丸ｺﾞｼｯｸM-PRO" pitchFamily="50" charset="-128"/>
            </a:rPr>
            <a:t>デバイス毎の確認項目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tabSelected="1" view="pageLayout" zoomScaleNormal="100" zoomScaleSheetLayoutView="80" workbookViewId="0">
      <selection sqref="A1:I1"/>
    </sheetView>
  </sheetViews>
  <sheetFormatPr defaultColWidth="8.625" defaultRowHeight="13.5"/>
  <cols>
    <col min="1" max="1" width="5.125" customWidth="1"/>
    <col min="2" max="2" width="6.625" customWidth="1"/>
    <col min="3" max="3" width="18.375" customWidth="1"/>
    <col min="4" max="4" width="8.375" customWidth="1"/>
    <col min="5" max="5" width="30.625" customWidth="1"/>
    <col min="6" max="9" width="7.875" customWidth="1"/>
  </cols>
  <sheetData>
    <row r="1" spans="1:9" s="51" customFormat="1" ht="31.5" customHeight="1">
      <c r="A1" s="177" t="s">
        <v>59</v>
      </c>
      <c r="B1" s="177"/>
      <c r="C1" s="177"/>
      <c r="D1" s="177"/>
      <c r="E1" s="177"/>
      <c r="F1" s="177"/>
      <c r="G1" s="177"/>
      <c r="H1" s="177"/>
      <c r="I1" s="177"/>
    </row>
    <row r="2" spans="1:9" s="51" customFormat="1" ht="7.5" customHeight="1">
      <c r="A2" s="72"/>
      <c r="B2" s="72"/>
      <c r="C2" s="72"/>
      <c r="D2" s="72"/>
      <c r="E2" s="72"/>
      <c r="F2" s="72"/>
      <c r="G2" s="72"/>
      <c r="H2" s="72"/>
      <c r="I2" s="72"/>
    </row>
    <row r="3" spans="1:9" ht="25.5" customHeight="1" thickBot="1">
      <c r="A3" s="123" t="s">
        <v>232</v>
      </c>
      <c r="B3" s="123"/>
      <c r="C3" s="178"/>
      <c r="D3" s="178"/>
      <c r="E3" s="124" t="s">
        <v>235</v>
      </c>
      <c r="F3" s="178"/>
      <c r="G3" s="178"/>
      <c r="H3" s="178"/>
      <c r="I3" s="178"/>
    </row>
    <row r="4" spans="1:9" ht="25.5" customHeight="1" thickTop="1" thickBot="1">
      <c r="A4" s="123" t="s">
        <v>234</v>
      </c>
      <c r="B4" s="123"/>
      <c r="C4" s="175"/>
      <c r="D4" s="175"/>
      <c r="E4" s="125" t="s">
        <v>237</v>
      </c>
      <c r="F4" s="175" t="s">
        <v>236</v>
      </c>
      <c r="G4" s="175"/>
      <c r="H4" s="175"/>
      <c r="I4" s="175"/>
    </row>
    <row r="5" spans="1:9" ht="25.5" customHeight="1" thickTop="1" thickBot="1">
      <c r="A5" s="123" t="s">
        <v>233</v>
      </c>
      <c r="B5" s="123"/>
      <c r="C5" s="175"/>
      <c r="D5" s="175"/>
      <c r="E5" s="175"/>
      <c r="F5" s="176"/>
      <c r="G5" s="176"/>
      <c r="H5" s="176"/>
      <c r="I5" s="176"/>
    </row>
    <row r="6" spans="1:9" ht="27" customHeight="1" thickTop="1">
      <c r="A6" s="143"/>
      <c r="B6" s="147"/>
      <c r="C6" s="148"/>
      <c r="D6" s="144"/>
      <c r="E6" s="128" t="s">
        <v>324</v>
      </c>
      <c r="F6" s="127" t="s">
        <v>325</v>
      </c>
      <c r="G6" s="146"/>
      <c r="H6" s="146"/>
      <c r="I6" s="146"/>
    </row>
    <row r="7" spans="1:9" ht="34.5" customHeight="1">
      <c r="A7" s="170"/>
      <c r="B7" s="170"/>
      <c r="C7" s="71"/>
      <c r="D7" s="71"/>
      <c r="E7" s="145" t="s">
        <v>27</v>
      </c>
      <c r="F7" s="126"/>
      <c r="G7" s="126"/>
      <c r="H7" s="126"/>
      <c r="I7" s="126"/>
    </row>
    <row r="8" spans="1:9" ht="34.5" customHeight="1">
      <c r="A8" s="71"/>
      <c r="B8" s="71"/>
      <c r="C8" s="71"/>
      <c r="D8" s="71"/>
      <c r="E8" s="129" t="s">
        <v>28</v>
      </c>
      <c r="F8" s="127"/>
      <c r="G8" s="127"/>
      <c r="H8" s="127"/>
      <c r="I8" s="127"/>
    </row>
    <row r="9" spans="1:9" ht="17.25" customHeight="1">
      <c r="A9" s="10"/>
      <c r="B9" s="6"/>
      <c r="C9" s="6"/>
      <c r="D9" s="6"/>
      <c r="E9" s="6"/>
      <c r="F9" s="9"/>
      <c r="G9" s="9"/>
      <c r="H9" s="7"/>
    </row>
    <row r="10" spans="1:9" ht="24" customHeight="1">
      <c r="A10" s="70" t="s">
        <v>147</v>
      </c>
      <c r="B10" s="11"/>
      <c r="C10" s="11"/>
      <c r="D10" s="11"/>
      <c r="E10" s="11"/>
    </row>
    <row r="11" spans="1:9" ht="24" customHeight="1">
      <c r="A11" s="171" t="s">
        <v>166</v>
      </c>
      <c r="B11" s="171"/>
      <c r="C11" s="133" t="s">
        <v>322</v>
      </c>
      <c r="D11" s="73" t="s">
        <v>165</v>
      </c>
      <c r="E11" s="141" t="s">
        <v>323</v>
      </c>
      <c r="F11" s="130" t="s">
        <v>15</v>
      </c>
      <c r="G11" s="131" t="s">
        <v>16</v>
      </c>
      <c r="H11" s="132" t="s">
        <v>17</v>
      </c>
      <c r="I11" s="131" t="s">
        <v>34</v>
      </c>
    </row>
    <row r="12" spans="1:9" ht="18.75" customHeight="1">
      <c r="A12" s="166" t="s">
        <v>10</v>
      </c>
      <c r="B12" s="163"/>
      <c r="C12" s="164"/>
      <c r="D12" s="164"/>
      <c r="E12" s="165"/>
      <c r="F12" s="91"/>
      <c r="G12" s="91"/>
      <c r="H12" s="91"/>
      <c r="I12" s="91"/>
    </row>
    <row r="13" spans="1:9" ht="18.75" customHeight="1">
      <c r="A13" s="166"/>
      <c r="B13" s="163"/>
      <c r="C13" s="164"/>
      <c r="D13" s="164"/>
      <c r="E13" s="165"/>
      <c r="F13" s="91"/>
      <c r="G13" s="91"/>
      <c r="H13" s="91"/>
      <c r="I13" s="91"/>
    </row>
    <row r="14" spans="1:9" ht="18.75" customHeight="1">
      <c r="A14" s="166"/>
      <c r="B14" s="167"/>
      <c r="C14" s="168"/>
      <c r="D14" s="168"/>
      <c r="E14" s="169"/>
      <c r="F14" s="91"/>
      <c r="G14" s="91"/>
      <c r="H14" s="91"/>
      <c r="I14" s="91"/>
    </row>
    <row r="15" spans="1:9" ht="18.75" customHeight="1">
      <c r="A15" s="166"/>
      <c r="B15" s="172"/>
      <c r="C15" s="173"/>
      <c r="D15" s="173"/>
      <c r="E15" s="174"/>
      <c r="F15" s="91"/>
      <c r="G15" s="91"/>
      <c r="H15" s="91"/>
      <c r="I15" s="91"/>
    </row>
    <row r="16" spans="1:9" ht="18.75" customHeight="1">
      <c r="A16" s="166"/>
      <c r="B16" s="172"/>
      <c r="C16" s="173"/>
      <c r="D16" s="173"/>
      <c r="E16" s="174"/>
      <c r="F16" s="91"/>
      <c r="G16" s="91"/>
      <c r="H16" s="91"/>
      <c r="I16" s="91"/>
    </row>
    <row r="17" spans="1:9" ht="18.75" customHeight="1">
      <c r="A17" s="166" t="s">
        <v>11</v>
      </c>
      <c r="B17" s="167"/>
      <c r="C17" s="168"/>
      <c r="D17" s="168"/>
      <c r="E17" s="169"/>
      <c r="F17" s="91"/>
      <c r="G17" s="91"/>
      <c r="H17" s="91"/>
      <c r="I17" s="91"/>
    </row>
    <row r="18" spans="1:9" ht="18.75" customHeight="1">
      <c r="A18" s="166"/>
      <c r="B18" s="163"/>
      <c r="C18" s="164"/>
      <c r="D18" s="164"/>
      <c r="E18" s="165"/>
      <c r="F18" s="91"/>
      <c r="G18" s="91"/>
      <c r="H18" s="91"/>
      <c r="I18" s="91"/>
    </row>
    <row r="19" spans="1:9" ht="18.75" customHeight="1">
      <c r="A19" s="166"/>
      <c r="B19" s="163"/>
      <c r="C19" s="164"/>
      <c r="D19" s="164"/>
      <c r="E19" s="165"/>
      <c r="F19" s="91"/>
      <c r="G19" s="91"/>
      <c r="H19" s="91"/>
      <c r="I19" s="91"/>
    </row>
    <row r="20" spans="1:9" ht="18.75" customHeight="1">
      <c r="A20" s="166"/>
      <c r="B20" s="163"/>
      <c r="C20" s="164"/>
      <c r="D20" s="164"/>
      <c r="E20" s="165"/>
      <c r="F20" s="91"/>
      <c r="G20" s="91"/>
      <c r="H20" s="91"/>
      <c r="I20" s="91"/>
    </row>
    <row r="21" spans="1:9" ht="18.75" customHeight="1">
      <c r="A21" s="166"/>
      <c r="B21" s="163"/>
      <c r="C21" s="164"/>
      <c r="D21" s="164"/>
      <c r="E21" s="165"/>
      <c r="F21" s="91"/>
      <c r="G21" s="91"/>
      <c r="H21" s="91"/>
      <c r="I21" s="91"/>
    </row>
    <row r="22" spans="1:9" ht="18.75" customHeight="1">
      <c r="A22" s="166"/>
      <c r="B22" s="163"/>
      <c r="C22" s="164"/>
      <c r="D22" s="164"/>
      <c r="E22" s="165"/>
      <c r="F22" s="91"/>
      <c r="G22" s="91"/>
      <c r="H22" s="91"/>
      <c r="I22" s="91"/>
    </row>
    <row r="23" spans="1:9" ht="18.75" customHeight="1">
      <c r="A23" s="166"/>
      <c r="B23" s="163"/>
      <c r="C23" s="164"/>
      <c r="D23" s="164"/>
      <c r="E23" s="165"/>
      <c r="F23" s="91"/>
      <c r="G23" s="91"/>
      <c r="H23" s="91"/>
      <c r="I23" s="91"/>
    </row>
    <row r="24" spans="1:9" ht="18.75" customHeight="1">
      <c r="A24" s="166" t="s">
        <v>185</v>
      </c>
      <c r="B24" s="163"/>
      <c r="C24" s="164"/>
      <c r="D24" s="164"/>
      <c r="E24" s="165"/>
      <c r="F24" s="91"/>
      <c r="G24" s="91"/>
      <c r="H24" s="91"/>
      <c r="I24" s="91"/>
    </row>
    <row r="25" spans="1:9" ht="18.75" customHeight="1">
      <c r="A25" s="166"/>
      <c r="B25" s="163"/>
      <c r="C25" s="164"/>
      <c r="D25" s="164"/>
      <c r="E25" s="165"/>
      <c r="F25" s="91"/>
      <c r="G25" s="91"/>
      <c r="H25" s="91"/>
      <c r="I25" s="91"/>
    </row>
    <row r="26" spans="1:9" ht="18.75" customHeight="1">
      <c r="A26" s="166"/>
      <c r="B26" s="163"/>
      <c r="C26" s="164"/>
      <c r="D26" s="164"/>
      <c r="E26" s="165"/>
      <c r="F26" s="91"/>
      <c r="G26" s="91"/>
      <c r="H26" s="91"/>
      <c r="I26" s="91"/>
    </row>
    <row r="27" spans="1:9" ht="18.75" customHeight="1">
      <c r="A27" s="166"/>
      <c r="B27" s="163"/>
      <c r="C27" s="164"/>
      <c r="D27" s="164"/>
      <c r="E27" s="165"/>
      <c r="F27" s="91"/>
      <c r="G27" s="91"/>
      <c r="H27" s="91"/>
      <c r="I27" s="91"/>
    </row>
    <row r="28" spans="1:9" ht="19.7" customHeight="1">
      <c r="A28" s="92" t="s">
        <v>12</v>
      </c>
      <c r="B28" s="163"/>
      <c r="C28" s="164"/>
      <c r="D28" s="164"/>
      <c r="E28" s="165"/>
      <c r="F28" s="91"/>
      <c r="G28" s="91"/>
      <c r="H28" s="91"/>
      <c r="I28" s="91"/>
    </row>
    <row r="29" spans="1:9" ht="19.7" customHeight="1">
      <c r="A29" s="92" t="s">
        <v>186</v>
      </c>
      <c r="B29" s="163" t="s">
        <v>23</v>
      </c>
      <c r="C29" s="164"/>
      <c r="D29" s="164"/>
      <c r="E29" s="165"/>
      <c r="F29" s="134"/>
      <c r="G29" s="134"/>
      <c r="H29" s="134"/>
      <c r="I29" s="134"/>
    </row>
    <row r="30" spans="1:9" ht="14.25" customHeight="1">
      <c r="B30" s="11"/>
      <c r="C30" s="11"/>
      <c r="D30" s="11"/>
      <c r="E30" s="11"/>
    </row>
    <row r="31" spans="1:9" ht="24.75" customHeight="1">
      <c r="A31" s="70" t="s">
        <v>189</v>
      </c>
      <c r="B31" s="6"/>
      <c r="C31" s="6"/>
      <c r="D31" s="6"/>
      <c r="E31" s="6"/>
      <c r="F31" s="8" t="s">
        <v>15</v>
      </c>
      <c r="G31" s="131" t="s">
        <v>16</v>
      </c>
      <c r="H31" s="132" t="s">
        <v>17</v>
      </c>
      <c r="I31" s="131" t="s">
        <v>34</v>
      </c>
    </row>
    <row r="32" spans="1:9" ht="18.75" customHeight="1">
      <c r="A32" s="157" t="s">
        <v>13</v>
      </c>
      <c r="B32" s="158"/>
      <c r="C32" s="158"/>
      <c r="D32" s="158"/>
      <c r="E32" s="159"/>
      <c r="F32" s="21"/>
      <c r="G32" s="91"/>
      <c r="H32" s="91"/>
      <c r="I32" s="91"/>
    </row>
    <row r="33" spans="1:9" ht="18.75" customHeight="1">
      <c r="A33" s="157" t="s">
        <v>18</v>
      </c>
      <c r="B33" s="158"/>
      <c r="C33" s="158"/>
      <c r="D33" s="158"/>
      <c r="E33" s="159"/>
      <c r="F33" s="21"/>
      <c r="G33" s="91"/>
      <c r="H33" s="91"/>
      <c r="I33" s="91"/>
    </row>
    <row r="34" spans="1:9" ht="18.75" customHeight="1">
      <c r="A34" s="157" t="s">
        <v>247</v>
      </c>
      <c r="B34" s="158"/>
      <c r="C34" s="158"/>
      <c r="D34" s="158"/>
      <c r="E34" s="159"/>
      <c r="F34" s="21"/>
      <c r="G34" s="91"/>
      <c r="H34" s="91"/>
      <c r="I34" s="91"/>
    </row>
    <row r="35" spans="1:9" ht="18.75" customHeight="1">
      <c r="A35" s="157" t="s">
        <v>248</v>
      </c>
      <c r="B35" s="158"/>
      <c r="C35" s="158"/>
      <c r="D35" s="158"/>
      <c r="E35" s="159"/>
      <c r="F35" s="21"/>
      <c r="G35" s="91"/>
      <c r="H35" s="91"/>
      <c r="I35" s="91"/>
    </row>
    <row r="36" spans="1:9" ht="18.75" customHeight="1">
      <c r="A36" s="157" t="s">
        <v>249</v>
      </c>
      <c r="B36" s="158"/>
      <c r="C36" s="158"/>
      <c r="D36" s="158"/>
      <c r="E36" s="159"/>
      <c r="F36" s="21"/>
      <c r="G36" s="91"/>
      <c r="H36" s="91"/>
      <c r="I36" s="91"/>
    </row>
    <row r="37" spans="1:9" ht="18.75" customHeight="1">
      <c r="A37" s="157" t="s">
        <v>250</v>
      </c>
      <c r="B37" s="158"/>
      <c r="C37" s="158"/>
      <c r="D37" s="158"/>
      <c r="E37" s="159"/>
      <c r="F37" s="21"/>
      <c r="G37" s="91"/>
      <c r="H37" s="91"/>
      <c r="I37" s="91"/>
    </row>
    <row r="38" spans="1:9" ht="42.75" customHeight="1">
      <c r="A38" s="160" t="s">
        <v>137</v>
      </c>
      <c r="B38" s="161"/>
      <c r="C38" s="161"/>
      <c r="D38" s="161"/>
      <c r="E38" s="161"/>
      <c r="F38" s="161"/>
      <c r="G38" s="161"/>
      <c r="H38" s="161"/>
      <c r="I38" s="162"/>
    </row>
    <row r="39" spans="1:9" ht="24.75" customHeight="1"/>
    <row r="40" spans="1:9" ht="24.75" customHeight="1"/>
    <row r="41" spans="1:9" ht="24.75" customHeight="1"/>
    <row r="42" spans="1:9" ht="24.75" customHeight="1"/>
    <row r="43" spans="1:9" ht="14.25" customHeight="1"/>
    <row r="44" spans="1:9" ht="24.75" customHeight="1"/>
    <row r="45" spans="1:9" ht="24.75" customHeight="1"/>
    <row r="46" spans="1:9" ht="232.5" customHeight="1"/>
    <row r="47" spans="1:9" ht="24.75" customHeight="1"/>
    <row r="48" spans="1:9" ht="24.75" customHeight="1"/>
  </sheetData>
  <mergeCells count="37">
    <mergeCell ref="C5:E5"/>
    <mergeCell ref="F5:I5"/>
    <mergeCell ref="A1:I1"/>
    <mergeCell ref="C3:D3"/>
    <mergeCell ref="F3:I3"/>
    <mergeCell ref="C4:D4"/>
    <mergeCell ref="F4:I4"/>
    <mergeCell ref="A7:B7"/>
    <mergeCell ref="A11:B11"/>
    <mergeCell ref="A12:A16"/>
    <mergeCell ref="B12:E12"/>
    <mergeCell ref="B13:E13"/>
    <mergeCell ref="B14:E14"/>
    <mergeCell ref="B15:E15"/>
    <mergeCell ref="B16:E16"/>
    <mergeCell ref="B28:E28"/>
    <mergeCell ref="A17:A23"/>
    <mergeCell ref="B17:E17"/>
    <mergeCell ref="B18:E18"/>
    <mergeCell ref="B19:E19"/>
    <mergeCell ref="B20:E20"/>
    <mergeCell ref="B21:E21"/>
    <mergeCell ref="B22:E22"/>
    <mergeCell ref="B23:E23"/>
    <mergeCell ref="A24:A27"/>
    <mergeCell ref="B24:E24"/>
    <mergeCell ref="B25:E25"/>
    <mergeCell ref="B26:E26"/>
    <mergeCell ref="B27:E27"/>
    <mergeCell ref="A37:E37"/>
    <mergeCell ref="A38:I38"/>
    <mergeCell ref="B29:E29"/>
    <mergeCell ref="A32:E32"/>
    <mergeCell ref="A33:E33"/>
    <mergeCell ref="A34:E34"/>
    <mergeCell ref="A35:E35"/>
    <mergeCell ref="A36:E36"/>
  </mergeCells>
  <phoneticPr fontId="3"/>
  <dataValidations count="1">
    <dataValidation type="list" allowBlank="1" showInputMessage="1" showErrorMessage="1" sqref="E11">
      <formula1>INDIRECT($C11)</formula1>
    </dataValidation>
  </dataValidations>
  <pageMargins left="0.25" right="0.25" top="0.75" bottom="0.75" header="0.3" footer="0.3"/>
  <pageSetup paperSize="9" orientation="portrait" horizontalDpi="300" verticalDpi="300" r:id="rId1"/>
  <headerFooter>
    <oddHeader>&amp;L　　　　　&amp;"HGP創英角ｺﾞｼｯｸUB,標準"&amp;16横浜医療センター薬剤部　宛　　（連絡先　FAX　０４５－８５３－８３０８）</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本人">
                <anchor moveWithCells="1">
                  <from>
                    <xdr:col>5</xdr:col>
                    <xdr:colOff>19050</xdr:colOff>
                    <xdr:row>7</xdr:row>
                    <xdr:rowOff>0</xdr:rowOff>
                  </from>
                  <to>
                    <xdr:col>5</xdr:col>
                    <xdr:colOff>476250</xdr:colOff>
                    <xdr:row>7</xdr:row>
                    <xdr:rowOff>209550</xdr:rowOff>
                  </to>
                </anchor>
              </controlPr>
            </control>
          </mc:Choice>
        </mc:AlternateContent>
        <mc:AlternateContent xmlns:mc="http://schemas.openxmlformats.org/markup-compatibility/2006">
          <mc:Choice Requires="x14">
            <control shapeId="20482" r:id="rId5" name="Check Box 2">
              <controlPr defaultSize="0" autoFill="0" autoLine="0" autoPict="0" altText="本人">
                <anchor moveWithCells="1">
                  <from>
                    <xdr:col>5</xdr:col>
                    <xdr:colOff>19050</xdr:colOff>
                    <xdr:row>7</xdr:row>
                    <xdr:rowOff>219075</xdr:rowOff>
                  </from>
                  <to>
                    <xdr:col>5</xdr:col>
                    <xdr:colOff>485775</xdr:colOff>
                    <xdr:row>8</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ltText="本人">
                <anchor moveWithCells="1">
                  <from>
                    <xdr:col>8</xdr:col>
                    <xdr:colOff>9525</xdr:colOff>
                    <xdr:row>7</xdr:row>
                    <xdr:rowOff>9525</xdr:rowOff>
                  </from>
                  <to>
                    <xdr:col>8</xdr:col>
                    <xdr:colOff>466725</xdr:colOff>
                    <xdr:row>7</xdr:row>
                    <xdr:rowOff>219075</xdr:rowOff>
                  </to>
                </anchor>
              </controlPr>
            </control>
          </mc:Choice>
        </mc:AlternateContent>
        <mc:AlternateContent xmlns:mc="http://schemas.openxmlformats.org/markup-compatibility/2006">
          <mc:Choice Requires="x14">
            <control shapeId="20484" r:id="rId7" name="Check Box 4">
              <controlPr defaultSize="0" autoFill="0" autoLine="0" autoPict="0" altText="本人">
                <anchor moveWithCells="1">
                  <from>
                    <xdr:col>8</xdr:col>
                    <xdr:colOff>9525</xdr:colOff>
                    <xdr:row>7</xdr:row>
                    <xdr:rowOff>228600</xdr:rowOff>
                  </from>
                  <to>
                    <xdr:col>8</xdr:col>
                    <xdr:colOff>476250</xdr:colOff>
                    <xdr:row>8</xdr:row>
                    <xdr:rowOff>28575</xdr:rowOff>
                  </to>
                </anchor>
              </controlPr>
            </control>
          </mc:Choice>
        </mc:AlternateContent>
        <mc:AlternateContent xmlns:mc="http://schemas.openxmlformats.org/markup-compatibility/2006">
          <mc:Choice Requires="x14">
            <control shapeId="20485" r:id="rId8" name="Check Box 5">
              <controlPr defaultSize="0" autoFill="0" autoLine="0" autoPict="0" altText="本人">
                <anchor moveWithCells="1">
                  <from>
                    <xdr:col>7</xdr:col>
                    <xdr:colOff>19050</xdr:colOff>
                    <xdr:row>7</xdr:row>
                    <xdr:rowOff>0</xdr:rowOff>
                  </from>
                  <to>
                    <xdr:col>7</xdr:col>
                    <xdr:colOff>476250</xdr:colOff>
                    <xdr:row>7</xdr:row>
                    <xdr:rowOff>209550</xdr:rowOff>
                  </to>
                </anchor>
              </controlPr>
            </control>
          </mc:Choice>
        </mc:AlternateContent>
        <mc:AlternateContent xmlns:mc="http://schemas.openxmlformats.org/markup-compatibility/2006">
          <mc:Choice Requires="x14">
            <control shapeId="20486" r:id="rId9" name="Check Box 6">
              <controlPr defaultSize="0" autoFill="0" autoLine="0" autoPict="0" altText="本人">
                <anchor moveWithCells="1">
                  <from>
                    <xdr:col>7</xdr:col>
                    <xdr:colOff>19050</xdr:colOff>
                    <xdr:row>7</xdr:row>
                    <xdr:rowOff>219075</xdr:rowOff>
                  </from>
                  <to>
                    <xdr:col>7</xdr:col>
                    <xdr:colOff>485775</xdr:colOff>
                    <xdr:row>8</xdr:row>
                    <xdr:rowOff>19050</xdr:rowOff>
                  </to>
                </anchor>
              </controlPr>
            </control>
          </mc:Choice>
        </mc:AlternateContent>
        <mc:AlternateContent xmlns:mc="http://schemas.openxmlformats.org/markup-compatibility/2006">
          <mc:Choice Requires="x14">
            <control shapeId="20487" r:id="rId10" name="Check Box 7">
              <controlPr defaultSize="0" autoFill="0" autoLine="0" autoPict="0" altText="本人">
                <anchor moveWithCells="1">
                  <from>
                    <xdr:col>6</xdr:col>
                    <xdr:colOff>19050</xdr:colOff>
                    <xdr:row>7</xdr:row>
                    <xdr:rowOff>0</xdr:rowOff>
                  </from>
                  <to>
                    <xdr:col>6</xdr:col>
                    <xdr:colOff>476250</xdr:colOff>
                    <xdr:row>7</xdr:row>
                    <xdr:rowOff>209550</xdr:rowOff>
                  </to>
                </anchor>
              </controlPr>
            </control>
          </mc:Choice>
        </mc:AlternateContent>
        <mc:AlternateContent xmlns:mc="http://schemas.openxmlformats.org/markup-compatibility/2006">
          <mc:Choice Requires="x14">
            <control shapeId="20488" r:id="rId11" name="Check Box 8">
              <controlPr defaultSize="0" autoFill="0" autoLine="0" autoPict="0" altText="本人">
                <anchor moveWithCells="1">
                  <from>
                    <xdr:col>6</xdr:col>
                    <xdr:colOff>19050</xdr:colOff>
                    <xdr:row>7</xdr:row>
                    <xdr:rowOff>219075</xdr:rowOff>
                  </from>
                  <to>
                    <xdr:col>6</xdr:col>
                    <xdr:colOff>485775</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参照用シート!$B$1:$N$1</xm:f>
          </x14:formula1>
          <xm:sqref>C11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zoomScale="60" zoomScaleNormal="100" workbookViewId="0"/>
  </sheetViews>
  <sheetFormatPr defaultColWidth="8.625" defaultRowHeight="13.5"/>
  <cols>
    <col min="1" max="1" width="5.125" customWidth="1"/>
    <col min="2" max="2" width="63.125" customWidth="1"/>
    <col min="3" max="6" width="7.5" customWidth="1"/>
  </cols>
  <sheetData>
    <row r="1" spans="1:8" ht="34.5" customHeight="1">
      <c r="B1" s="52" t="s">
        <v>138</v>
      </c>
    </row>
    <row r="2" spans="1:8" s="51" customFormat="1" ht="30" customHeight="1">
      <c r="A2" s="201" t="s">
        <v>59</v>
      </c>
      <c r="B2" s="201"/>
      <c r="C2" s="201"/>
      <c r="D2" s="201"/>
      <c r="E2" s="201"/>
      <c r="F2" s="201"/>
    </row>
    <row r="3" spans="1:8" ht="21.75" customHeight="1" thickBot="1">
      <c r="A3" s="13" t="s">
        <v>19</v>
      </c>
      <c r="B3" s="13"/>
      <c r="C3" s="14"/>
      <c r="D3" s="14"/>
      <c r="E3" s="14"/>
      <c r="F3" s="14"/>
    </row>
    <row r="4" spans="1:8" ht="20.25" customHeight="1" thickTop="1" thickBot="1">
      <c r="A4" s="186" t="s">
        <v>134</v>
      </c>
      <c r="B4" s="186"/>
      <c r="C4" s="186"/>
      <c r="D4" s="186"/>
      <c r="E4" s="186"/>
      <c r="F4" s="186"/>
    </row>
    <row r="5" spans="1:8" ht="21.75" customHeight="1" thickTop="1" thickBot="1">
      <c r="A5" s="13" t="s">
        <v>21</v>
      </c>
      <c r="B5" s="13"/>
      <c r="C5" s="14"/>
      <c r="D5" s="14"/>
      <c r="E5" s="14"/>
      <c r="F5" s="14"/>
    </row>
    <row r="6" spans="1:8" ht="24" customHeight="1" thickTop="1">
      <c r="A6" s="187" t="s">
        <v>27</v>
      </c>
      <c r="B6" s="188"/>
      <c r="C6" s="2"/>
      <c r="D6" s="2"/>
      <c r="E6" s="2"/>
      <c r="F6" s="2"/>
    </row>
    <row r="7" spans="1:8" ht="35.25" customHeight="1">
      <c r="A7" s="26"/>
      <c r="B7" s="26" t="s">
        <v>28</v>
      </c>
      <c r="C7" s="27" t="s">
        <v>29</v>
      </c>
      <c r="D7" s="27" t="s">
        <v>29</v>
      </c>
      <c r="E7" s="27" t="s">
        <v>29</v>
      </c>
      <c r="F7" s="27" t="s">
        <v>29</v>
      </c>
    </row>
    <row r="8" spans="1:8" ht="10.5" customHeight="1">
      <c r="A8" s="10"/>
      <c r="B8" s="6"/>
      <c r="C8" s="9"/>
      <c r="D8" s="9"/>
      <c r="E8" s="7"/>
    </row>
    <row r="9" spans="1:8" ht="25.35" customHeight="1">
      <c r="A9" s="11" t="s">
        <v>135</v>
      </c>
      <c r="B9" s="11"/>
    </row>
    <row r="10" spans="1:8" ht="22.5" customHeight="1">
      <c r="A10" s="205" t="s">
        <v>35</v>
      </c>
      <c r="B10" s="206"/>
      <c r="C10" s="8" t="s">
        <v>15</v>
      </c>
      <c r="D10" s="5" t="s">
        <v>16</v>
      </c>
      <c r="E10" s="3" t="s">
        <v>17</v>
      </c>
      <c r="F10" s="5" t="s">
        <v>34</v>
      </c>
      <c r="H10" s="4"/>
    </row>
    <row r="11" spans="1:8" ht="21.75" customHeight="1">
      <c r="A11" s="207" t="s">
        <v>10</v>
      </c>
      <c r="B11" s="29" t="s">
        <v>36</v>
      </c>
      <c r="C11" s="16"/>
      <c r="D11" s="18"/>
      <c r="E11" s="2"/>
      <c r="F11" s="2"/>
    </row>
    <row r="12" spans="1:8" ht="21.75" customHeight="1">
      <c r="A12" s="208"/>
      <c r="B12" s="29" t="s">
        <v>148</v>
      </c>
      <c r="C12" s="16"/>
      <c r="D12" s="18"/>
      <c r="E12" s="2"/>
      <c r="F12" s="2"/>
    </row>
    <row r="13" spans="1:8" ht="20.25" customHeight="1">
      <c r="A13" s="208"/>
      <c r="B13" s="29" t="s">
        <v>37</v>
      </c>
      <c r="C13" s="16"/>
      <c r="D13" s="18"/>
      <c r="E13" s="2"/>
      <c r="F13" s="2"/>
    </row>
    <row r="14" spans="1:8" ht="20.25" customHeight="1">
      <c r="A14" s="208"/>
      <c r="B14" s="29" t="s">
        <v>38</v>
      </c>
      <c r="C14" s="16"/>
      <c r="D14" s="18"/>
      <c r="E14" s="2"/>
      <c r="F14" s="2"/>
    </row>
    <row r="15" spans="1:8" ht="21" customHeight="1">
      <c r="A15" s="209"/>
      <c r="B15" s="29" t="s">
        <v>39</v>
      </c>
      <c r="C15" s="16"/>
      <c r="D15" s="18"/>
      <c r="E15" s="2"/>
      <c r="F15" s="2"/>
    </row>
    <row r="16" spans="1:8" ht="21" customHeight="1">
      <c r="A16" s="207" t="s">
        <v>11</v>
      </c>
      <c r="B16" s="30" t="s">
        <v>40</v>
      </c>
      <c r="C16" s="16"/>
      <c r="D16" s="15"/>
      <c r="E16" s="2"/>
      <c r="F16" s="2"/>
    </row>
    <row r="17" spans="1:6" ht="21" customHeight="1">
      <c r="A17" s="208"/>
      <c r="B17" s="30" t="s">
        <v>41</v>
      </c>
      <c r="C17" s="16"/>
      <c r="D17" s="18"/>
      <c r="E17" s="2"/>
      <c r="F17" s="2"/>
    </row>
    <row r="18" spans="1:6" ht="24" customHeight="1">
      <c r="A18" s="208"/>
      <c r="B18" s="30" t="s">
        <v>144</v>
      </c>
      <c r="C18" s="16"/>
      <c r="D18" s="18"/>
      <c r="E18" s="2"/>
      <c r="F18" s="2"/>
    </row>
    <row r="19" spans="1:6" ht="21" customHeight="1">
      <c r="A19" s="208"/>
      <c r="B19" s="30" t="s">
        <v>42</v>
      </c>
      <c r="C19" s="16"/>
      <c r="D19" s="20"/>
      <c r="E19" s="2"/>
      <c r="F19" s="2"/>
    </row>
    <row r="20" spans="1:6" ht="20.25" customHeight="1">
      <c r="A20" s="208"/>
      <c r="B20" s="30" t="s">
        <v>43</v>
      </c>
      <c r="C20" s="16"/>
      <c r="D20" s="20"/>
      <c r="E20" s="2"/>
      <c r="F20" s="2"/>
    </row>
    <row r="21" spans="1:6" ht="18" customHeight="1">
      <c r="A21" s="208"/>
      <c r="B21" s="30" t="s">
        <v>49</v>
      </c>
      <c r="C21" s="16"/>
      <c r="D21" s="15"/>
      <c r="E21" s="2"/>
      <c r="F21" s="2"/>
    </row>
    <row r="22" spans="1:6" ht="21" customHeight="1">
      <c r="A22" s="209"/>
      <c r="B22" s="30" t="s">
        <v>50</v>
      </c>
      <c r="C22" s="16"/>
      <c r="D22" s="15"/>
      <c r="E22" s="2"/>
      <c r="F22" s="2"/>
    </row>
    <row r="23" spans="1:6" ht="22.5" customHeight="1">
      <c r="A23" s="50"/>
      <c r="B23" s="1" t="s">
        <v>143</v>
      </c>
      <c r="C23" s="16"/>
      <c r="D23" s="19"/>
      <c r="E23" s="2"/>
      <c r="F23" s="2"/>
    </row>
    <row r="24" spans="1:6" ht="25.5" customHeight="1">
      <c r="A24" s="28"/>
      <c r="B24" s="31" t="s">
        <v>48</v>
      </c>
      <c r="C24" s="17"/>
      <c r="D24" s="17"/>
      <c r="E24" s="2"/>
      <c r="F24" s="2"/>
    </row>
    <row r="25" spans="1:6" ht="6.75" customHeight="1"/>
    <row r="26" spans="1:6" ht="24.75" customHeight="1">
      <c r="A26" s="210" t="s">
        <v>136</v>
      </c>
      <c r="B26" s="210"/>
    </row>
    <row r="27" spans="1:6" ht="18" customHeight="1">
      <c r="B27" s="6"/>
      <c r="C27" s="8" t="s">
        <v>15</v>
      </c>
      <c r="D27" s="5" t="s">
        <v>16</v>
      </c>
      <c r="E27" s="3" t="s">
        <v>17</v>
      </c>
      <c r="F27" s="5" t="s">
        <v>34</v>
      </c>
    </row>
    <row r="28" spans="1:6" ht="17.25" customHeight="1">
      <c r="A28" s="197" t="s">
        <v>13</v>
      </c>
      <c r="B28" s="198"/>
      <c r="C28" s="21"/>
      <c r="D28" s="18"/>
      <c r="E28" s="2"/>
      <c r="F28" s="2"/>
    </row>
    <row r="29" spans="1:6" ht="15" customHeight="1">
      <c r="A29" s="197" t="s">
        <v>18</v>
      </c>
      <c r="B29" s="198"/>
      <c r="C29" s="21"/>
      <c r="D29" s="15"/>
      <c r="E29" s="2"/>
      <c r="F29" s="2"/>
    </row>
    <row r="30" spans="1:6" ht="16.5" customHeight="1">
      <c r="A30" s="199" t="s">
        <v>14</v>
      </c>
      <c r="B30" s="200"/>
      <c r="C30" s="21"/>
      <c r="D30" s="18"/>
      <c r="E30" s="2"/>
      <c r="F30" s="2"/>
    </row>
    <row r="31" spans="1:6" ht="18" customHeight="1">
      <c r="A31" s="23" t="s">
        <v>30</v>
      </c>
      <c r="B31" s="24"/>
      <c r="C31" s="21"/>
      <c r="D31" s="18"/>
      <c r="E31" s="2"/>
      <c r="F31" s="2"/>
    </row>
    <row r="32" spans="1:6" ht="15" customHeight="1">
      <c r="A32" s="23" t="s">
        <v>31</v>
      </c>
      <c r="B32" s="24"/>
      <c r="C32" s="21"/>
      <c r="D32" s="18"/>
      <c r="E32" s="2"/>
      <c r="F32" s="2"/>
    </row>
    <row r="33" spans="1:6" ht="18" customHeight="1">
      <c r="A33" s="23" t="s">
        <v>32</v>
      </c>
      <c r="B33" s="24"/>
      <c r="C33" s="21"/>
      <c r="D33" s="18"/>
      <c r="E33" s="2"/>
      <c r="F33" s="2"/>
    </row>
    <row r="35" spans="1:6" ht="52.5" customHeight="1">
      <c r="A35" s="160" t="s">
        <v>139</v>
      </c>
      <c r="B35" s="161"/>
      <c r="C35" s="161"/>
      <c r="D35" s="161"/>
      <c r="E35" s="161"/>
      <c r="F35" s="162"/>
    </row>
  </sheetData>
  <mergeCells count="11">
    <mergeCell ref="A10:B10"/>
    <mergeCell ref="A2:F2"/>
    <mergeCell ref="A4:F4"/>
    <mergeCell ref="A6:B6"/>
    <mergeCell ref="A35:F35"/>
    <mergeCell ref="A11:A15"/>
    <mergeCell ref="A26:B26"/>
    <mergeCell ref="A28:B28"/>
    <mergeCell ref="A29:B29"/>
    <mergeCell ref="A30:B30"/>
    <mergeCell ref="A16:A22"/>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topLeftCell="A21" zoomScale="60" zoomScaleNormal="100" workbookViewId="0"/>
  </sheetViews>
  <sheetFormatPr defaultColWidth="8.625" defaultRowHeight="13.5"/>
  <cols>
    <col min="1" max="1" width="5.125" customWidth="1"/>
    <col min="2" max="2" width="63.125" customWidth="1"/>
    <col min="3" max="6" width="7.5" customWidth="1"/>
  </cols>
  <sheetData>
    <row r="1" spans="1:8" ht="34.5" customHeight="1">
      <c r="B1" s="52" t="s">
        <v>138</v>
      </c>
    </row>
    <row r="2" spans="1:8" s="51" customFormat="1" ht="30" customHeight="1">
      <c r="A2" s="201" t="s">
        <v>59</v>
      </c>
      <c r="B2" s="201"/>
      <c r="C2" s="201"/>
      <c r="D2" s="201"/>
      <c r="E2" s="201"/>
      <c r="F2" s="201"/>
    </row>
    <row r="3" spans="1:8" ht="21.75" customHeight="1" thickBot="1">
      <c r="A3" s="13" t="s">
        <v>19</v>
      </c>
      <c r="B3" s="13"/>
      <c r="C3" s="14"/>
      <c r="D3" s="14"/>
      <c r="E3" s="14"/>
      <c r="F3" s="14"/>
    </row>
    <row r="4" spans="1:8" ht="20.25" customHeight="1" thickTop="1" thickBot="1">
      <c r="A4" s="186" t="s">
        <v>134</v>
      </c>
      <c r="B4" s="186"/>
      <c r="C4" s="186"/>
      <c r="D4" s="186"/>
      <c r="E4" s="186"/>
      <c r="F4" s="186"/>
    </row>
    <row r="5" spans="1:8" ht="21.75" customHeight="1" thickTop="1" thickBot="1">
      <c r="A5" s="13" t="s">
        <v>21</v>
      </c>
      <c r="B5" s="13"/>
      <c r="C5" s="14"/>
      <c r="D5" s="14"/>
      <c r="E5" s="14"/>
      <c r="F5" s="14"/>
    </row>
    <row r="6" spans="1:8" ht="24" customHeight="1" thickTop="1">
      <c r="A6" s="187" t="s">
        <v>27</v>
      </c>
      <c r="B6" s="188"/>
      <c r="C6" s="2"/>
      <c r="D6" s="2"/>
      <c r="E6" s="2"/>
      <c r="F6" s="2"/>
    </row>
    <row r="7" spans="1:8" ht="35.25" customHeight="1">
      <c r="A7" s="26"/>
      <c r="B7" s="26" t="s">
        <v>28</v>
      </c>
      <c r="C7" s="27" t="s">
        <v>29</v>
      </c>
      <c r="D7" s="27" t="s">
        <v>29</v>
      </c>
      <c r="E7" s="27" t="s">
        <v>29</v>
      </c>
      <c r="F7" s="27" t="s">
        <v>29</v>
      </c>
    </row>
    <row r="8" spans="1:8" ht="8.25" customHeight="1">
      <c r="A8" s="10"/>
      <c r="B8" s="6"/>
      <c r="C8" s="9"/>
      <c r="D8" s="9"/>
      <c r="E8" s="7"/>
    </row>
    <row r="9" spans="1:8" ht="30" customHeight="1">
      <c r="A9" s="11" t="s">
        <v>135</v>
      </c>
      <c r="B9" s="11"/>
    </row>
    <row r="10" spans="1:8" ht="30.75" customHeight="1">
      <c r="A10" s="211" t="s">
        <v>52</v>
      </c>
      <c r="B10" s="206"/>
      <c r="C10" s="8" t="s">
        <v>15</v>
      </c>
      <c r="D10" s="5" t="s">
        <v>16</v>
      </c>
      <c r="E10" s="3" t="s">
        <v>17</v>
      </c>
      <c r="F10" s="5" t="s">
        <v>34</v>
      </c>
      <c r="H10" s="4"/>
    </row>
    <row r="11" spans="1:8" s="63" customFormat="1" ht="24.75" customHeight="1">
      <c r="A11" s="212" t="s">
        <v>10</v>
      </c>
      <c r="B11" s="60" t="s">
        <v>58</v>
      </c>
      <c r="C11" s="61"/>
      <c r="D11" s="5"/>
      <c r="E11" s="62"/>
      <c r="F11" s="62"/>
    </row>
    <row r="12" spans="1:8" s="63" customFormat="1" ht="25.35" customHeight="1">
      <c r="A12" s="213"/>
      <c r="B12" s="60" t="s">
        <v>51</v>
      </c>
      <c r="C12" s="61"/>
      <c r="D12" s="5"/>
      <c r="E12" s="62"/>
      <c r="F12" s="62"/>
    </row>
    <row r="13" spans="1:8" s="63" customFormat="1" ht="25.35" customHeight="1">
      <c r="A13" s="213"/>
      <c r="B13" s="60" t="s">
        <v>37</v>
      </c>
      <c r="C13" s="61"/>
      <c r="D13" s="5"/>
      <c r="E13" s="62"/>
      <c r="F13" s="62"/>
    </row>
    <row r="14" spans="1:8" s="63" customFormat="1" ht="25.35" customHeight="1">
      <c r="A14" s="213"/>
      <c r="B14" s="60" t="s">
        <v>53</v>
      </c>
      <c r="C14" s="61"/>
      <c r="D14" s="5"/>
      <c r="E14" s="62"/>
      <c r="F14" s="62"/>
    </row>
    <row r="15" spans="1:8" s="63" customFormat="1" ht="25.35" customHeight="1">
      <c r="A15" s="214"/>
      <c r="B15" s="60" t="s">
        <v>54</v>
      </c>
      <c r="C15" s="61"/>
      <c r="D15" s="5"/>
      <c r="E15" s="62"/>
      <c r="F15" s="62"/>
    </row>
    <row r="16" spans="1:8" s="63" customFormat="1" ht="25.35" customHeight="1">
      <c r="A16" s="212" t="s">
        <v>11</v>
      </c>
      <c r="B16" s="64" t="s">
        <v>40</v>
      </c>
      <c r="C16" s="61"/>
      <c r="D16" s="61"/>
      <c r="E16" s="62"/>
      <c r="F16" s="62"/>
    </row>
    <row r="17" spans="1:6" s="63" customFormat="1" ht="25.35" customHeight="1">
      <c r="A17" s="213"/>
      <c r="B17" s="64" t="s">
        <v>41</v>
      </c>
      <c r="C17" s="61"/>
      <c r="D17" s="5"/>
      <c r="E17" s="62"/>
      <c r="F17" s="62"/>
    </row>
    <row r="18" spans="1:6" s="63" customFormat="1" ht="25.35" customHeight="1">
      <c r="A18" s="213"/>
      <c r="B18" s="64" t="s">
        <v>55</v>
      </c>
      <c r="C18" s="61"/>
      <c r="D18" s="5"/>
      <c r="E18" s="62"/>
      <c r="F18" s="62"/>
    </row>
    <row r="19" spans="1:6" s="63" customFormat="1" ht="25.35" customHeight="1">
      <c r="A19" s="213"/>
      <c r="B19" s="64" t="s">
        <v>56</v>
      </c>
      <c r="C19" s="61"/>
      <c r="D19" s="61"/>
      <c r="E19" s="62"/>
      <c r="F19" s="62"/>
    </row>
    <row r="20" spans="1:6" s="63" customFormat="1" ht="25.35" customHeight="1">
      <c r="A20" s="213"/>
      <c r="B20" s="64" t="s">
        <v>43</v>
      </c>
      <c r="C20" s="61"/>
      <c r="D20" s="65"/>
      <c r="E20" s="62"/>
      <c r="F20" s="62"/>
    </row>
    <row r="21" spans="1:6" s="63" customFormat="1" ht="25.35" customHeight="1">
      <c r="A21" s="213"/>
      <c r="B21" s="64" t="s">
        <v>49</v>
      </c>
      <c r="C21" s="61"/>
      <c r="D21" s="65"/>
      <c r="E21" s="62"/>
      <c r="F21" s="62"/>
    </row>
    <row r="22" spans="1:6" s="63" customFormat="1" ht="25.35" customHeight="1">
      <c r="A22" s="214"/>
      <c r="B22" s="64" t="s">
        <v>50</v>
      </c>
      <c r="C22" s="61"/>
      <c r="D22" s="61"/>
      <c r="E22" s="62"/>
      <c r="F22" s="62"/>
    </row>
    <row r="23" spans="1:6" s="63" customFormat="1" ht="25.35" customHeight="1">
      <c r="A23" s="212" t="s">
        <v>44</v>
      </c>
      <c r="B23" s="66" t="s">
        <v>45</v>
      </c>
      <c r="C23" s="61"/>
      <c r="D23" s="61"/>
      <c r="E23" s="62"/>
      <c r="F23" s="62"/>
    </row>
    <row r="24" spans="1:6" s="63" customFormat="1" ht="24.75" customHeight="1">
      <c r="A24" s="213"/>
      <c r="B24" s="64" t="s">
        <v>46</v>
      </c>
      <c r="C24" s="61"/>
      <c r="D24" s="61"/>
      <c r="E24" s="62"/>
      <c r="F24" s="62"/>
    </row>
    <row r="25" spans="1:6" s="63" customFormat="1" ht="24" customHeight="1">
      <c r="A25" s="213"/>
      <c r="B25" s="64" t="s">
        <v>47</v>
      </c>
      <c r="C25" s="61"/>
      <c r="D25" s="61"/>
      <c r="E25" s="62"/>
      <c r="F25" s="62"/>
    </row>
    <row r="26" spans="1:6" s="63" customFormat="1" ht="24" customHeight="1">
      <c r="A26" s="213"/>
      <c r="B26" s="67" t="s">
        <v>57</v>
      </c>
      <c r="C26" s="61"/>
      <c r="D26" s="61"/>
      <c r="E26" s="62"/>
      <c r="F26" s="62"/>
    </row>
    <row r="27" spans="1:6" s="63" customFormat="1" ht="24" customHeight="1">
      <c r="A27" s="68"/>
      <c r="B27" s="69" t="s">
        <v>156</v>
      </c>
      <c r="C27" s="5"/>
      <c r="D27" s="5"/>
      <c r="E27" s="62"/>
      <c r="F27" s="62"/>
    </row>
    <row r="28" spans="1:6" ht="93.75" customHeight="1"/>
    <row r="29" spans="1:6" ht="24" customHeight="1">
      <c r="A29" s="11" t="s">
        <v>142</v>
      </c>
      <c r="B29" s="11"/>
    </row>
    <row r="30" spans="1:6" ht="24" customHeight="1">
      <c r="B30" s="6"/>
      <c r="C30" s="8" t="s">
        <v>15</v>
      </c>
      <c r="D30" s="5" t="s">
        <v>16</v>
      </c>
      <c r="E30" s="3" t="s">
        <v>17</v>
      </c>
      <c r="F30" s="5" t="s">
        <v>34</v>
      </c>
    </row>
    <row r="31" spans="1:6" ht="24" customHeight="1">
      <c r="A31" s="197" t="s">
        <v>13</v>
      </c>
      <c r="B31" s="198"/>
      <c r="C31" s="21"/>
      <c r="D31" s="18"/>
      <c r="E31" s="2"/>
      <c r="F31" s="2"/>
    </row>
    <row r="32" spans="1:6" ht="24" customHeight="1">
      <c r="A32" s="197" t="s">
        <v>18</v>
      </c>
      <c r="B32" s="198"/>
      <c r="C32" s="21"/>
      <c r="D32" s="15"/>
      <c r="E32" s="2"/>
      <c r="F32" s="2"/>
    </row>
    <row r="33" spans="1:6" ht="24" customHeight="1">
      <c r="A33" s="192" t="s">
        <v>14</v>
      </c>
      <c r="B33" s="193"/>
      <c r="C33" s="21"/>
      <c r="D33" s="18"/>
      <c r="E33" s="2"/>
      <c r="F33" s="2"/>
    </row>
    <row r="34" spans="1:6" ht="24" customHeight="1">
      <c r="A34" s="192" t="s">
        <v>30</v>
      </c>
      <c r="B34" s="193"/>
      <c r="C34" s="21"/>
      <c r="D34" s="18"/>
      <c r="E34" s="2"/>
      <c r="F34" s="2"/>
    </row>
    <row r="35" spans="1:6" ht="24" customHeight="1">
      <c r="A35" s="192" t="s">
        <v>31</v>
      </c>
      <c r="B35" s="193"/>
      <c r="C35" s="21"/>
      <c r="D35" s="18"/>
      <c r="E35" s="2"/>
      <c r="F35" s="2"/>
    </row>
    <row r="36" spans="1:6" ht="24" customHeight="1">
      <c r="A36" s="192" t="s">
        <v>32</v>
      </c>
      <c r="B36" s="193"/>
      <c r="C36" s="21"/>
      <c r="D36" s="18"/>
      <c r="E36" s="2"/>
      <c r="F36" s="2"/>
    </row>
    <row r="37" spans="1:6" ht="24" customHeight="1"/>
    <row r="38" spans="1:6" ht="68.25" customHeight="1">
      <c r="A38" s="160" t="s">
        <v>137</v>
      </c>
      <c r="B38" s="161"/>
      <c r="C38" s="161"/>
      <c r="D38" s="161"/>
      <c r="E38" s="161"/>
      <c r="F38" s="162"/>
    </row>
  </sheetData>
  <mergeCells count="14">
    <mergeCell ref="A10:B10"/>
    <mergeCell ref="A2:F2"/>
    <mergeCell ref="A4:F4"/>
    <mergeCell ref="A6:B6"/>
    <mergeCell ref="A38:F38"/>
    <mergeCell ref="A11:A15"/>
    <mergeCell ref="A16:A22"/>
    <mergeCell ref="A23:A26"/>
    <mergeCell ref="A31:B31"/>
    <mergeCell ref="A35:B35"/>
    <mergeCell ref="A32:B32"/>
    <mergeCell ref="A33:B33"/>
    <mergeCell ref="A34:B34"/>
    <mergeCell ref="A36:B36"/>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60" zoomScaleNormal="100" workbookViewId="0"/>
  </sheetViews>
  <sheetFormatPr defaultColWidth="8.625" defaultRowHeight="13.5"/>
  <cols>
    <col min="1" max="1" width="5.125" customWidth="1"/>
    <col min="2" max="2" width="6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0.5" customHeight="1">
      <c r="A8" s="10"/>
      <c r="B8" s="6"/>
      <c r="C8" s="9"/>
      <c r="D8" s="9"/>
      <c r="E8" s="7"/>
    </row>
    <row r="9" spans="1:6" ht="25.35" customHeight="1">
      <c r="A9" s="11" t="s">
        <v>135</v>
      </c>
      <c r="B9" s="11"/>
    </row>
    <row r="10" spans="1:6" ht="24" customHeight="1">
      <c r="A10" s="194" t="s">
        <v>70</v>
      </c>
      <c r="B10" s="194"/>
      <c r="C10" s="8" t="s">
        <v>15</v>
      </c>
      <c r="D10" s="5" t="s">
        <v>16</v>
      </c>
      <c r="E10" s="3" t="s">
        <v>17</v>
      </c>
      <c r="F10" s="5" t="s">
        <v>34</v>
      </c>
    </row>
    <row r="11" spans="1:6" ht="22.35" customHeight="1">
      <c r="A11" s="215" t="s">
        <v>141</v>
      </c>
      <c r="B11" s="35" t="s">
        <v>74</v>
      </c>
      <c r="C11" s="16"/>
      <c r="D11" s="18"/>
      <c r="E11" s="2"/>
      <c r="F11" s="2"/>
    </row>
    <row r="12" spans="1:6" ht="22.35" customHeight="1">
      <c r="A12" s="215"/>
      <c r="B12" s="1" t="s">
        <v>75</v>
      </c>
      <c r="C12" s="16"/>
      <c r="D12" s="18"/>
      <c r="E12" s="2"/>
      <c r="F12" s="2"/>
    </row>
    <row r="13" spans="1:6" ht="22.35" customHeight="1">
      <c r="A13" s="215"/>
      <c r="B13" s="1" t="s">
        <v>76</v>
      </c>
      <c r="C13" s="16"/>
      <c r="D13" s="15"/>
      <c r="E13" s="2"/>
      <c r="F13" s="2"/>
    </row>
    <row r="14" spans="1:6" ht="22.35" customHeight="1">
      <c r="A14" s="216"/>
      <c r="B14" s="1" t="s">
        <v>77</v>
      </c>
      <c r="C14" s="16"/>
      <c r="D14" s="18"/>
      <c r="E14" s="2"/>
      <c r="F14" s="2"/>
    </row>
    <row r="15" spans="1:6" ht="22.35" customHeight="1">
      <c r="A15" s="217" t="s">
        <v>72</v>
      </c>
      <c r="B15" s="35" t="s">
        <v>78</v>
      </c>
      <c r="C15" s="16"/>
      <c r="D15" s="18"/>
      <c r="E15" s="2"/>
      <c r="F15" s="2"/>
    </row>
    <row r="16" spans="1:6" ht="22.35" customHeight="1">
      <c r="A16" s="215"/>
      <c r="B16" s="1" t="s">
        <v>79</v>
      </c>
      <c r="C16" s="16"/>
      <c r="D16" s="19"/>
      <c r="E16" s="2"/>
      <c r="F16" s="2"/>
    </row>
    <row r="17" spans="1:6" ht="22.35" customHeight="1">
      <c r="A17" s="215"/>
      <c r="B17" s="1" t="s">
        <v>80</v>
      </c>
      <c r="C17" s="16"/>
      <c r="D17" s="20"/>
      <c r="E17" s="2"/>
      <c r="F17" s="2"/>
    </row>
    <row r="18" spans="1:6" ht="22.35" customHeight="1">
      <c r="A18" s="215"/>
      <c r="B18" s="1" t="s">
        <v>81</v>
      </c>
      <c r="C18" s="16"/>
      <c r="D18" s="20"/>
      <c r="E18" s="2"/>
      <c r="F18" s="2"/>
    </row>
    <row r="19" spans="1:6" ht="22.35" customHeight="1">
      <c r="A19" s="215"/>
      <c r="B19" s="1" t="s">
        <v>140</v>
      </c>
      <c r="C19" s="16"/>
      <c r="D19" s="15"/>
      <c r="E19" s="2"/>
      <c r="F19" s="2"/>
    </row>
    <row r="20" spans="1:6" ht="22.35" customHeight="1">
      <c r="A20" s="216"/>
      <c r="B20" s="1" t="s">
        <v>82</v>
      </c>
      <c r="C20" s="16"/>
      <c r="D20" s="15"/>
      <c r="E20" s="2"/>
      <c r="F20" s="2"/>
    </row>
    <row r="21" spans="1:6" ht="21.75" customHeight="1">
      <c r="A21" s="2"/>
      <c r="B21" s="12" t="s">
        <v>73</v>
      </c>
      <c r="C21" s="17"/>
      <c r="D21" s="17"/>
      <c r="E21" s="2"/>
      <c r="F21" s="2"/>
    </row>
    <row r="22" spans="1:6" ht="9" customHeight="1">
      <c r="A22" s="7"/>
      <c r="B22" s="32"/>
      <c r="C22" s="33"/>
      <c r="D22" s="33"/>
      <c r="E22" s="7"/>
      <c r="F22" s="7"/>
    </row>
    <row r="23" spans="1:6" ht="17.25">
      <c r="A23" s="11" t="s">
        <v>142</v>
      </c>
      <c r="B23" s="11"/>
    </row>
    <row r="24" spans="1:6" ht="14.25">
      <c r="B24" s="6"/>
      <c r="C24" s="8" t="s">
        <v>15</v>
      </c>
      <c r="D24" s="5" t="s">
        <v>16</v>
      </c>
      <c r="E24" s="3" t="s">
        <v>17</v>
      </c>
      <c r="F24" s="5" t="s">
        <v>34</v>
      </c>
    </row>
    <row r="25" spans="1:6" ht="20.25" customHeight="1">
      <c r="A25" s="197" t="s">
        <v>13</v>
      </c>
      <c r="B25" s="198"/>
      <c r="C25" s="21"/>
      <c r="D25" s="18"/>
      <c r="E25" s="2"/>
      <c r="F25" s="2"/>
    </row>
    <row r="26" spans="1:6" ht="20.25" customHeight="1">
      <c r="A26" s="197" t="s">
        <v>18</v>
      </c>
      <c r="B26" s="198"/>
      <c r="C26" s="21"/>
      <c r="D26" s="15"/>
      <c r="E26" s="2"/>
      <c r="F26" s="2"/>
    </row>
    <row r="27" spans="1:6" ht="20.25" customHeight="1">
      <c r="A27" s="192" t="s">
        <v>14</v>
      </c>
      <c r="B27" s="193"/>
      <c r="C27" s="21"/>
      <c r="D27" s="18"/>
      <c r="E27" s="2"/>
      <c r="F27" s="2"/>
    </row>
    <row r="28" spans="1:6" ht="20.25" customHeight="1">
      <c r="A28" s="192" t="s">
        <v>30</v>
      </c>
      <c r="B28" s="193"/>
      <c r="C28" s="21"/>
      <c r="D28" s="18"/>
      <c r="E28" s="2"/>
      <c r="F28" s="2"/>
    </row>
    <row r="29" spans="1:6" ht="20.25" customHeight="1">
      <c r="A29" s="192" t="s">
        <v>31</v>
      </c>
      <c r="B29" s="193"/>
      <c r="C29" s="21"/>
      <c r="D29" s="18"/>
      <c r="E29" s="2"/>
      <c r="F29" s="2"/>
    </row>
    <row r="30" spans="1:6" ht="20.25" customHeight="1">
      <c r="A30" s="192" t="s">
        <v>32</v>
      </c>
      <c r="B30" s="193"/>
      <c r="C30" s="21"/>
      <c r="D30" s="18"/>
      <c r="E30" s="2"/>
      <c r="F30" s="2"/>
    </row>
    <row r="32" spans="1:6" ht="51.75" customHeight="1">
      <c r="A32" s="160" t="s">
        <v>137</v>
      </c>
      <c r="B32" s="161"/>
      <c r="C32" s="161"/>
      <c r="D32" s="161"/>
      <c r="E32" s="161"/>
      <c r="F32" s="162"/>
    </row>
    <row r="33" spans="2:2" ht="8.25" customHeight="1"/>
    <row r="34" spans="2:2" ht="14.25">
      <c r="B34" s="53" t="s">
        <v>145</v>
      </c>
    </row>
  </sheetData>
  <mergeCells count="13">
    <mergeCell ref="A15:A20"/>
    <mergeCell ref="A29:B29"/>
    <mergeCell ref="A30:B30"/>
    <mergeCell ref="A32:F32"/>
    <mergeCell ref="A25:B25"/>
    <mergeCell ref="A26:B26"/>
    <mergeCell ref="A27:B27"/>
    <mergeCell ref="A28:B28"/>
    <mergeCell ref="A11:A14"/>
    <mergeCell ref="A2:F2"/>
    <mergeCell ref="A4:F4"/>
    <mergeCell ref="A6:B6"/>
    <mergeCell ref="A10:B10"/>
  </mergeCells>
  <phoneticPr fontId="3"/>
  <pageMargins left="0.23622047244094491" right="3.937007874015748E-2" top="0.74803149606299213" bottom="0.74803149606299213" header="0.31496062992125984" footer="0.31496062992125984"/>
  <pageSetup paperSize="9" orientation="portrait" horizontalDpi="300" verticalDpi="30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60" zoomScaleNormal="100" workbookViewId="0"/>
  </sheetViews>
  <sheetFormatPr defaultColWidth="8.625" defaultRowHeight="13.5"/>
  <cols>
    <col min="1" max="1" width="5.125" customWidth="1"/>
    <col min="2" max="2" width="63.87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8.25" customHeight="1">
      <c r="A8" s="10"/>
      <c r="B8" s="6"/>
      <c r="C8" s="9"/>
      <c r="D8" s="9"/>
      <c r="E8" s="7"/>
    </row>
    <row r="9" spans="1:6" ht="30" customHeight="1">
      <c r="A9" s="11" t="s">
        <v>135</v>
      </c>
      <c r="B9" s="11"/>
    </row>
    <row r="10" spans="1:6" ht="24" customHeight="1">
      <c r="A10" s="194" t="s">
        <v>83</v>
      </c>
      <c r="B10" s="193"/>
      <c r="C10" s="8" t="s">
        <v>15</v>
      </c>
      <c r="D10" s="5" t="s">
        <v>16</v>
      </c>
      <c r="E10" s="3" t="s">
        <v>17</v>
      </c>
      <c r="F10" s="5" t="s">
        <v>34</v>
      </c>
    </row>
    <row r="11" spans="1:6" ht="22.35" customHeight="1">
      <c r="A11" s="195" t="s">
        <v>10</v>
      </c>
      <c r="B11" s="1" t="s">
        <v>84</v>
      </c>
      <c r="C11" s="16"/>
      <c r="D11" s="18"/>
      <c r="E11" s="2"/>
      <c r="F11" s="2"/>
    </row>
    <row r="12" spans="1:6" ht="22.35" customHeight="1">
      <c r="A12" s="195"/>
      <c r="B12" s="1" t="s">
        <v>85</v>
      </c>
      <c r="C12" s="16"/>
      <c r="D12" s="18"/>
      <c r="E12" s="2"/>
      <c r="F12" s="2"/>
    </row>
    <row r="13" spans="1:6" ht="22.35" customHeight="1">
      <c r="A13" s="195"/>
      <c r="B13" s="1" t="s">
        <v>86</v>
      </c>
      <c r="C13" s="16"/>
      <c r="D13" s="18"/>
      <c r="E13" s="2"/>
      <c r="F13" s="2"/>
    </row>
    <row r="14" spans="1:6" ht="22.35" customHeight="1">
      <c r="A14" s="195"/>
      <c r="B14" s="1" t="s">
        <v>87</v>
      </c>
      <c r="C14" s="16"/>
      <c r="D14" s="18"/>
      <c r="E14" s="2"/>
      <c r="F14" s="2"/>
    </row>
    <row r="15" spans="1:6" ht="22.35" customHeight="1">
      <c r="A15" s="195"/>
      <c r="B15" s="1" t="s">
        <v>88</v>
      </c>
      <c r="C15" s="16"/>
      <c r="D15" s="18"/>
      <c r="E15" s="2"/>
      <c r="F15" s="2"/>
    </row>
    <row r="16" spans="1:6" ht="22.35" customHeight="1">
      <c r="A16" s="195" t="s">
        <v>11</v>
      </c>
      <c r="B16" s="1" t="s">
        <v>89</v>
      </c>
      <c r="C16" s="16"/>
      <c r="D16" s="15"/>
      <c r="E16" s="2"/>
      <c r="F16" s="2"/>
    </row>
    <row r="17" spans="1:6" ht="22.35" customHeight="1">
      <c r="A17" s="195"/>
      <c r="B17" s="45" t="s">
        <v>90</v>
      </c>
      <c r="C17" s="16"/>
      <c r="D17" s="18"/>
      <c r="E17" s="2"/>
      <c r="F17" s="2"/>
    </row>
    <row r="18" spans="1:6" ht="22.35" customHeight="1">
      <c r="A18" s="195"/>
      <c r="B18" s="1" t="s">
        <v>91</v>
      </c>
      <c r="C18" s="16"/>
      <c r="D18" s="18"/>
      <c r="E18" s="2"/>
      <c r="F18" s="2"/>
    </row>
    <row r="19" spans="1:6" ht="22.35" customHeight="1">
      <c r="A19" s="195"/>
      <c r="B19" s="45" t="s">
        <v>92</v>
      </c>
      <c r="C19" s="16"/>
      <c r="D19" s="19"/>
      <c r="E19" s="2"/>
      <c r="F19" s="2"/>
    </row>
    <row r="20" spans="1:6" ht="22.35" customHeight="1">
      <c r="A20" s="195"/>
      <c r="B20" s="1" t="s">
        <v>5</v>
      </c>
      <c r="C20" s="16"/>
      <c r="D20" s="20"/>
      <c r="E20" s="2"/>
      <c r="F20" s="2"/>
    </row>
    <row r="21" spans="1:6" ht="22.35" customHeight="1">
      <c r="A21" s="34" t="s">
        <v>9</v>
      </c>
      <c r="B21" s="1" t="s">
        <v>93</v>
      </c>
      <c r="C21" s="16"/>
      <c r="D21" s="20"/>
      <c r="E21" s="2"/>
      <c r="F21" s="2"/>
    </row>
    <row r="22" spans="1:6" ht="22.35" customHeight="1">
      <c r="A22" s="57"/>
      <c r="B22" s="1" t="s">
        <v>94</v>
      </c>
      <c r="C22" s="17"/>
      <c r="D22" s="17"/>
      <c r="E22" s="2"/>
      <c r="F22" s="2"/>
    </row>
    <row r="23" spans="1:6" ht="22.5" customHeight="1">
      <c r="A23" s="2"/>
      <c r="B23" s="12" t="s">
        <v>23</v>
      </c>
      <c r="C23" s="17"/>
      <c r="D23" s="17"/>
      <c r="E23" s="2"/>
      <c r="F23" s="2"/>
    </row>
    <row r="24" spans="1:6" ht="11.25" customHeight="1">
      <c r="A24" s="7"/>
      <c r="B24" s="32"/>
      <c r="C24" s="33"/>
      <c r="D24" s="33"/>
      <c r="E24" s="7"/>
      <c r="F24" s="7"/>
    </row>
    <row r="25" spans="1:6" ht="17.25">
      <c r="A25" s="11" t="s">
        <v>142</v>
      </c>
      <c r="B25" s="11"/>
    </row>
    <row r="26" spans="1:6" ht="14.25">
      <c r="B26" s="6"/>
      <c r="C26" s="8" t="s">
        <v>15</v>
      </c>
      <c r="D26" s="5" t="s">
        <v>16</v>
      </c>
      <c r="E26" s="3" t="s">
        <v>17</v>
      </c>
      <c r="F26" s="5" t="s">
        <v>34</v>
      </c>
    </row>
    <row r="27" spans="1:6" ht="18.75" customHeight="1">
      <c r="A27" s="197" t="s">
        <v>13</v>
      </c>
      <c r="B27" s="198"/>
      <c r="C27" s="21"/>
      <c r="D27" s="18"/>
      <c r="E27" s="2"/>
      <c r="F27" s="2"/>
    </row>
    <row r="28" spans="1:6" ht="18.75" customHeight="1">
      <c r="A28" s="197" t="s">
        <v>18</v>
      </c>
      <c r="B28" s="198"/>
      <c r="C28" s="21"/>
      <c r="D28" s="15"/>
      <c r="E28" s="2"/>
      <c r="F28" s="2"/>
    </row>
    <row r="29" spans="1:6" ht="18.75" customHeight="1">
      <c r="A29" s="192" t="s">
        <v>14</v>
      </c>
      <c r="B29" s="193"/>
      <c r="C29" s="21"/>
      <c r="D29" s="18"/>
      <c r="E29" s="2"/>
      <c r="F29" s="2"/>
    </row>
    <row r="30" spans="1:6" ht="18.75" customHeight="1">
      <c r="A30" s="192" t="s">
        <v>30</v>
      </c>
      <c r="B30" s="193"/>
      <c r="C30" s="21"/>
      <c r="D30" s="18"/>
      <c r="E30" s="2"/>
      <c r="F30" s="2"/>
    </row>
    <row r="31" spans="1:6" ht="18.75" customHeight="1">
      <c r="A31" s="192" t="s">
        <v>31</v>
      </c>
      <c r="B31" s="193"/>
      <c r="C31" s="21"/>
      <c r="D31" s="18"/>
      <c r="E31" s="2"/>
      <c r="F31" s="2"/>
    </row>
    <row r="32" spans="1:6" ht="18.75" customHeight="1">
      <c r="A32" s="192" t="s">
        <v>32</v>
      </c>
      <c r="B32" s="193"/>
      <c r="C32" s="21"/>
      <c r="D32" s="18"/>
      <c r="E32" s="2"/>
      <c r="F32" s="2"/>
    </row>
    <row r="34" spans="1:6" ht="45.75" customHeight="1">
      <c r="A34" s="160" t="s">
        <v>137</v>
      </c>
      <c r="B34" s="161"/>
      <c r="C34" s="161"/>
      <c r="D34" s="161"/>
      <c r="E34" s="161"/>
      <c r="F34" s="162"/>
    </row>
  </sheetData>
  <mergeCells count="13">
    <mergeCell ref="A31:B31"/>
    <mergeCell ref="A32:B32"/>
    <mergeCell ref="A34:F34"/>
    <mergeCell ref="A27:B27"/>
    <mergeCell ref="A28:B28"/>
    <mergeCell ref="A29:B29"/>
    <mergeCell ref="A30:B30"/>
    <mergeCell ref="A2:F2"/>
    <mergeCell ref="A4:F4"/>
    <mergeCell ref="A6:B6"/>
    <mergeCell ref="A11:A15"/>
    <mergeCell ref="A16:A20"/>
    <mergeCell ref="A10:B10"/>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topLeftCell="A21" zoomScale="60" zoomScaleNormal="100" workbookViewId="0"/>
  </sheetViews>
  <sheetFormatPr defaultColWidth="8.625" defaultRowHeight="13.5"/>
  <cols>
    <col min="1" max="1" width="5.125" customWidth="1"/>
    <col min="2" max="2" width="63.12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4.25" customHeight="1">
      <c r="A8" s="10"/>
      <c r="B8" s="6"/>
      <c r="C8" s="9"/>
      <c r="D8" s="9"/>
      <c r="E8" s="7"/>
    </row>
    <row r="9" spans="1:6" ht="33.75" customHeight="1">
      <c r="A9" s="11" t="s">
        <v>147</v>
      </c>
      <c r="B9" s="11"/>
    </row>
    <row r="10" spans="1:6" ht="24" customHeight="1">
      <c r="A10" s="194" t="s">
        <v>131</v>
      </c>
      <c r="B10" s="193"/>
      <c r="C10" s="8" t="s">
        <v>15</v>
      </c>
      <c r="D10" s="5" t="s">
        <v>16</v>
      </c>
      <c r="E10" s="3" t="s">
        <v>17</v>
      </c>
      <c r="F10" s="5" t="s">
        <v>34</v>
      </c>
    </row>
    <row r="11" spans="1:6" ht="24" customHeight="1">
      <c r="A11" s="218" t="s">
        <v>10</v>
      </c>
      <c r="B11" s="40" t="s">
        <v>95</v>
      </c>
      <c r="C11" s="16"/>
      <c r="D11" s="18"/>
      <c r="E11" s="2"/>
      <c r="F11" s="2"/>
    </row>
    <row r="12" spans="1:6" ht="24" customHeight="1">
      <c r="A12" s="218"/>
      <c r="B12" s="40" t="s">
        <v>96</v>
      </c>
      <c r="C12" s="16"/>
      <c r="D12" s="18"/>
      <c r="E12" s="2"/>
      <c r="F12" s="2"/>
    </row>
    <row r="13" spans="1:6" ht="35.25" customHeight="1">
      <c r="A13" s="218"/>
      <c r="B13" s="41" t="s">
        <v>97</v>
      </c>
      <c r="C13" s="16"/>
      <c r="D13" s="18"/>
      <c r="E13" s="2"/>
      <c r="F13" s="2"/>
    </row>
    <row r="14" spans="1:6" ht="24" customHeight="1">
      <c r="A14" s="218" t="s">
        <v>11</v>
      </c>
      <c r="B14" s="40" t="s">
        <v>98</v>
      </c>
      <c r="C14" s="16"/>
      <c r="D14" s="18"/>
      <c r="E14" s="2"/>
      <c r="F14" s="2"/>
    </row>
    <row r="15" spans="1:6" ht="24" customHeight="1">
      <c r="A15" s="218"/>
      <c r="B15" s="40" t="s">
        <v>3</v>
      </c>
      <c r="C15" s="16"/>
      <c r="D15" s="18"/>
      <c r="E15" s="2"/>
      <c r="F15" s="2"/>
    </row>
    <row r="16" spans="1:6" ht="24" customHeight="1">
      <c r="A16" s="218"/>
      <c r="B16" s="40" t="s">
        <v>4</v>
      </c>
      <c r="C16" s="16"/>
      <c r="D16" s="15"/>
      <c r="E16" s="2"/>
      <c r="F16" s="2"/>
    </row>
    <row r="17" spans="1:6" ht="24" customHeight="1">
      <c r="A17" s="218"/>
      <c r="B17" s="42" t="s">
        <v>99</v>
      </c>
      <c r="C17" s="16"/>
      <c r="D17" s="18"/>
      <c r="E17" s="2"/>
      <c r="F17" s="2"/>
    </row>
    <row r="18" spans="1:6" ht="34.5" customHeight="1">
      <c r="A18" s="43" t="s">
        <v>9</v>
      </c>
      <c r="B18" s="41" t="s">
        <v>100</v>
      </c>
      <c r="C18" s="16"/>
      <c r="D18" s="18"/>
      <c r="E18" s="2"/>
      <c r="F18" s="2"/>
    </row>
    <row r="19" spans="1:6" ht="24" customHeight="1">
      <c r="A19" s="58" t="s">
        <v>12</v>
      </c>
      <c r="B19" s="40" t="s">
        <v>7</v>
      </c>
      <c r="C19" s="16"/>
      <c r="D19" s="19"/>
      <c r="E19" s="2"/>
      <c r="F19" s="2"/>
    </row>
    <row r="20" spans="1:6" ht="24" customHeight="1">
      <c r="A20" s="44"/>
      <c r="B20" s="12" t="s">
        <v>23</v>
      </c>
      <c r="C20" s="17"/>
      <c r="D20" s="17"/>
      <c r="E20" s="2"/>
      <c r="F20" s="2"/>
    </row>
    <row r="21" spans="1:6" ht="18.75">
      <c r="A21" s="7"/>
      <c r="B21" s="32"/>
      <c r="C21" s="33"/>
      <c r="D21" s="33"/>
      <c r="E21" s="7"/>
      <c r="F21" s="7"/>
    </row>
    <row r="22" spans="1:6" ht="17.25">
      <c r="A22" s="11" t="s">
        <v>136</v>
      </c>
      <c r="B22" s="11"/>
    </row>
    <row r="23" spans="1:6" ht="14.25">
      <c r="B23" s="6"/>
      <c r="C23" s="8" t="s">
        <v>15</v>
      </c>
      <c r="D23" s="5" t="s">
        <v>16</v>
      </c>
      <c r="E23" s="3" t="s">
        <v>17</v>
      </c>
      <c r="F23" s="5" t="s">
        <v>34</v>
      </c>
    </row>
    <row r="24" spans="1:6" ht="20.25" customHeight="1">
      <c r="A24" s="197" t="s">
        <v>13</v>
      </c>
      <c r="B24" s="198"/>
      <c r="C24" s="21"/>
      <c r="D24" s="18"/>
      <c r="E24" s="2"/>
      <c r="F24" s="2"/>
    </row>
    <row r="25" spans="1:6" ht="20.25" customHeight="1">
      <c r="A25" s="197" t="s">
        <v>18</v>
      </c>
      <c r="B25" s="198"/>
      <c r="C25" s="21"/>
      <c r="D25" s="15"/>
      <c r="E25" s="2"/>
      <c r="F25" s="2"/>
    </row>
    <row r="26" spans="1:6" ht="18.75" customHeight="1">
      <c r="A26" s="192" t="s">
        <v>14</v>
      </c>
      <c r="B26" s="193"/>
      <c r="C26" s="21"/>
      <c r="D26" s="18"/>
      <c r="E26" s="2"/>
      <c r="F26" s="2"/>
    </row>
    <row r="27" spans="1:6" ht="20.25" customHeight="1">
      <c r="A27" s="192" t="s">
        <v>30</v>
      </c>
      <c r="B27" s="193"/>
      <c r="C27" s="21"/>
      <c r="D27" s="18"/>
      <c r="E27" s="2"/>
      <c r="F27" s="2"/>
    </row>
    <row r="28" spans="1:6" ht="20.25" customHeight="1">
      <c r="A28" s="192" t="s">
        <v>31</v>
      </c>
      <c r="B28" s="193"/>
      <c r="C28" s="21"/>
      <c r="D28" s="18"/>
      <c r="E28" s="2"/>
      <c r="F28" s="2"/>
    </row>
    <row r="29" spans="1:6" ht="21.75" customHeight="1">
      <c r="A29" s="192" t="s">
        <v>32</v>
      </c>
      <c r="B29" s="193"/>
      <c r="C29" s="21"/>
      <c r="D29" s="18"/>
      <c r="E29" s="2"/>
      <c r="F29" s="2"/>
    </row>
    <row r="31" spans="1:6" ht="54.75" customHeight="1">
      <c r="A31" s="160" t="s">
        <v>137</v>
      </c>
      <c r="B31" s="161"/>
      <c r="C31" s="161"/>
      <c r="D31" s="161"/>
      <c r="E31" s="161"/>
      <c r="F31" s="162"/>
    </row>
  </sheetData>
  <mergeCells count="13">
    <mergeCell ref="A28:B28"/>
    <mergeCell ref="A29:B29"/>
    <mergeCell ref="A31:F31"/>
    <mergeCell ref="A24:B24"/>
    <mergeCell ref="A25:B25"/>
    <mergeCell ref="A26:B26"/>
    <mergeCell ref="A27:B27"/>
    <mergeCell ref="A14:A17"/>
    <mergeCell ref="A2:F2"/>
    <mergeCell ref="A4:F4"/>
    <mergeCell ref="A6:B6"/>
    <mergeCell ref="A10:B10"/>
    <mergeCell ref="A11:A13"/>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60" zoomScaleNormal="100" workbookViewId="0"/>
  </sheetViews>
  <sheetFormatPr defaultColWidth="8.625" defaultRowHeight="13.5"/>
  <cols>
    <col min="1" max="1" width="5.125" customWidth="1"/>
    <col min="2" max="2" width="63.12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33.75" customHeight="1">
      <c r="A8" s="11" t="s">
        <v>135</v>
      </c>
      <c r="B8" s="11"/>
    </row>
    <row r="9" spans="1:6" ht="24" customHeight="1">
      <c r="A9" s="221" t="s">
        <v>152</v>
      </c>
      <c r="B9" s="221"/>
      <c r="C9" s="8" t="s">
        <v>15</v>
      </c>
      <c r="D9" s="5" t="s">
        <v>16</v>
      </c>
      <c r="E9" s="3" t="s">
        <v>17</v>
      </c>
      <c r="F9" s="5" t="s">
        <v>34</v>
      </c>
    </row>
    <row r="10" spans="1:6" ht="24" customHeight="1">
      <c r="A10" s="220" t="s">
        <v>71</v>
      </c>
      <c r="B10" s="35" t="s">
        <v>101</v>
      </c>
      <c r="C10" s="16"/>
      <c r="D10" s="18"/>
      <c r="E10" s="2"/>
      <c r="F10" s="2"/>
    </row>
    <row r="11" spans="1:6" ht="24" customHeight="1">
      <c r="A11" s="220"/>
      <c r="B11" s="35" t="s">
        <v>102</v>
      </c>
      <c r="C11" s="16"/>
      <c r="D11" s="18"/>
      <c r="E11" s="2"/>
      <c r="F11" s="2"/>
    </row>
    <row r="12" spans="1:6" ht="24" customHeight="1">
      <c r="A12" s="220"/>
      <c r="B12" s="35" t="s">
        <v>103</v>
      </c>
      <c r="C12" s="16"/>
      <c r="D12" s="18"/>
      <c r="E12" s="2"/>
      <c r="F12" s="2"/>
    </row>
    <row r="13" spans="1:6" ht="24" customHeight="1">
      <c r="A13" s="220"/>
      <c r="B13" s="35" t="s">
        <v>104</v>
      </c>
      <c r="C13" s="16"/>
      <c r="D13" s="18"/>
      <c r="E13" s="2"/>
      <c r="F13" s="2"/>
    </row>
    <row r="14" spans="1:6" ht="24" customHeight="1">
      <c r="A14" s="220" t="s">
        <v>105</v>
      </c>
      <c r="B14" s="35" t="s">
        <v>106</v>
      </c>
      <c r="C14" s="16"/>
      <c r="D14" s="18"/>
      <c r="E14" s="2"/>
      <c r="F14" s="2"/>
    </row>
    <row r="15" spans="1:6" ht="24" customHeight="1">
      <c r="A15" s="220"/>
      <c r="B15" s="35" t="s">
        <v>107</v>
      </c>
      <c r="C15" s="16"/>
      <c r="D15" s="15"/>
      <c r="E15" s="2"/>
      <c r="F15" s="2"/>
    </row>
    <row r="16" spans="1:6" ht="24" customHeight="1">
      <c r="A16" s="220"/>
      <c r="B16" s="35" t="s">
        <v>108</v>
      </c>
      <c r="C16" s="16"/>
      <c r="D16" s="18"/>
      <c r="E16" s="2"/>
      <c r="F16" s="2"/>
    </row>
    <row r="17" spans="1:6" ht="24" customHeight="1">
      <c r="A17" s="220"/>
      <c r="B17" s="35" t="s">
        <v>109</v>
      </c>
      <c r="C17" s="16"/>
      <c r="D17" s="18"/>
      <c r="E17" s="2"/>
      <c r="F17" s="2"/>
    </row>
    <row r="18" spans="1:6" ht="24" customHeight="1">
      <c r="A18" s="220"/>
      <c r="B18" s="35" t="s">
        <v>110</v>
      </c>
      <c r="C18" s="16"/>
      <c r="D18" s="19"/>
      <c r="E18" s="2"/>
      <c r="F18" s="2"/>
    </row>
    <row r="19" spans="1:6" ht="24" customHeight="1">
      <c r="A19" s="2"/>
      <c r="B19" s="36" t="s">
        <v>73</v>
      </c>
      <c r="C19" s="17"/>
      <c r="D19" s="17"/>
      <c r="E19" s="2"/>
      <c r="F19" s="2"/>
    </row>
    <row r="20" spans="1:6" ht="18.75">
      <c r="A20" s="7"/>
      <c r="B20" s="32"/>
      <c r="C20" s="33"/>
      <c r="D20" s="33"/>
      <c r="E20" s="7"/>
      <c r="F20" s="7"/>
    </row>
    <row r="21" spans="1:6" ht="17.25">
      <c r="A21" s="11" t="s">
        <v>142</v>
      </c>
      <c r="B21" s="11"/>
    </row>
    <row r="22" spans="1:6" ht="14.25">
      <c r="B22" s="6"/>
      <c r="C22" s="8" t="s">
        <v>15</v>
      </c>
      <c r="D22" s="5" t="s">
        <v>16</v>
      </c>
      <c r="E22" s="3" t="s">
        <v>17</v>
      </c>
      <c r="F22" s="5" t="s">
        <v>34</v>
      </c>
    </row>
    <row r="23" spans="1:6" ht="21">
      <c r="A23" s="197" t="s">
        <v>13</v>
      </c>
      <c r="B23" s="198"/>
      <c r="C23" s="21"/>
      <c r="D23" s="18"/>
      <c r="E23" s="2"/>
      <c r="F23" s="2"/>
    </row>
    <row r="24" spans="1:6" ht="24">
      <c r="A24" s="197" t="s">
        <v>18</v>
      </c>
      <c r="B24" s="198"/>
      <c r="C24" s="21"/>
      <c r="D24" s="15"/>
      <c r="E24" s="2"/>
      <c r="F24" s="2"/>
    </row>
    <row r="25" spans="1:6" ht="21">
      <c r="A25" s="192" t="s">
        <v>14</v>
      </c>
      <c r="B25" s="193"/>
      <c r="C25" s="21"/>
      <c r="D25" s="18"/>
      <c r="E25" s="2"/>
      <c r="F25" s="2"/>
    </row>
    <row r="26" spans="1:6" ht="21">
      <c r="A26" s="192" t="s">
        <v>30</v>
      </c>
      <c r="B26" s="193"/>
      <c r="C26" s="21"/>
      <c r="D26" s="18"/>
      <c r="E26" s="2"/>
      <c r="F26" s="2"/>
    </row>
    <row r="27" spans="1:6" ht="21">
      <c r="A27" s="192" t="s">
        <v>31</v>
      </c>
      <c r="B27" s="193"/>
      <c r="C27" s="21"/>
      <c r="D27" s="18"/>
      <c r="E27" s="2"/>
      <c r="F27" s="2"/>
    </row>
    <row r="28" spans="1:6" ht="21">
      <c r="A28" s="192" t="s">
        <v>32</v>
      </c>
      <c r="B28" s="193"/>
      <c r="C28" s="21"/>
      <c r="D28" s="18"/>
      <c r="E28" s="2"/>
      <c r="F28" s="2"/>
    </row>
    <row r="30" spans="1:6" ht="18.75">
      <c r="A30" s="219" t="s">
        <v>33</v>
      </c>
      <c r="B30" s="219"/>
      <c r="C30" s="17"/>
      <c r="D30" s="17"/>
      <c r="E30" s="2"/>
      <c r="F30" s="2"/>
    </row>
    <row r="32" spans="1:6" ht="52.5" customHeight="1">
      <c r="A32" s="160" t="s">
        <v>137</v>
      </c>
      <c r="B32" s="161"/>
      <c r="C32" s="161"/>
      <c r="D32" s="161"/>
      <c r="E32" s="161"/>
      <c r="F32" s="162"/>
    </row>
  </sheetData>
  <mergeCells count="14">
    <mergeCell ref="A2:F2"/>
    <mergeCell ref="A4:F4"/>
    <mergeCell ref="A6:B6"/>
    <mergeCell ref="A27:B27"/>
    <mergeCell ref="A28:B28"/>
    <mergeCell ref="A10:A13"/>
    <mergeCell ref="A14:A18"/>
    <mergeCell ref="A9:B9"/>
    <mergeCell ref="A30:B30"/>
    <mergeCell ref="A32:F32"/>
    <mergeCell ref="A23:B23"/>
    <mergeCell ref="A24:B24"/>
    <mergeCell ref="A25:B25"/>
    <mergeCell ref="A26:B26"/>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topLeftCell="A2" zoomScale="60" zoomScaleNormal="100" workbookViewId="0"/>
  </sheetViews>
  <sheetFormatPr defaultColWidth="13" defaultRowHeight="13.5"/>
  <cols>
    <col min="1" max="1" width="5.5" customWidth="1"/>
    <col min="2" max="2" width="63.12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0.5" customHeight="1">
      <c r="A8" s="10"/>
      <c r="B8" s="6"/>
      <c r="C8" s="9"/>
      <c r="D8" s="9"/>
      <c r="E8" s="7"/>
    </row>
    <row r="9" spans="1:6" ht="33" customHeight="1">
      <c r="A9" s="11" t="s">
        <v>147</v>
      </c>
      <c r="B9" s="11"/>
    </row>
    <row r="10" spans="1:6" ht="24.75" customHeight="1">
      <c r="A10" s="221" t="s">
        <v>149</v>
      </c>
      <c r="B10" s="221"/>
      <c r="C10" s="8" t="s">
        <v>15</v>
      </c>
      <c r="D10" s="5" t="s">
        <v>16</v>
      </c>
      <c r="E10" s="3" t="s">
        <v>17</v>
      </c>
      <c r="F10" s="5" t="s">
        <v>34</v>
      </c>
    </row>
    <row r="11" spans="1:6" ht="26.25" customHeight="1">
      <c r="A11" s="220" t="s">
        <v>116</v>
      </c>
      <c r="B11" s="35" t="s">
        <v>117</v>
      </c>
      <c r="C11" s="16"/>
      <c r="D11" s="18"/>
      <c r="E11" s="2"/>
      <c r="F11" s="2"/>
    </row>
    <row r="12" spans="1:6" ht="22.5" customHeight="1">
      <c r="A12" s="220"/>
      <c r="B12" s="35" t="s">
        <v>118</v>
      </c>
      <c r="C12" s="16"/>
      <c r="D12" s="18"/>
      <c r="E12" s="2"/>
      <c r="F12" s="2"/>
    </row>
    <row r="13" spans="1:6" ht="24" customHeight="1">
      <c r="A13" s="220"/>
      <c r="B13" s="35" t="s">
        <v>119</v>
      </c>
      <c r="C13" s="16"/>
      <c r="D13" s="18"/>
      <c r="E13" s="2"/>
      <c r="F13" s="2"/>
    </row>
    <row r="14" spans="1:6" ht="21">
      <c r="A14" s="220"/>
      <c r="B14" s="35" t="s">
        <v>130</v>
      </c>
      <c r="C14" s="16"/>
      <c r="D14" s="18"/>
      <c r="E14" s="2"/>
      <c r="F14" s="2"/>
    </row>
    <row r="15" spans="1:6" ht="26.25" customHeight="1">
      <c r="A15" s="220" t="s">
        <v>120</v>
      </c>
      <c r="B15" s="35" t="s">
        <v>121</v>
      </c>
      <c r="C15" s="16"/>
      <c r="D15" s="18"/>
      <c r="E15" s="2"/>
      <c r="F15" s="2"/>
    </row>
    <row r="16" spans="1:6" ht="24">
      <c r="A16" s="220"/>
      <c r="B16" s="35" t="s">
        <v>122</v>
      </c>
      <c r="C16" s="16"/>
      <c r="D16" s="15"/>
      <c r="E16" s="2"/>
      <c r="F16" s="2"/>
    </row>
    <row r="17" spans="1:6" ht="22.5" customHeight="1">
      <c r="A17" s="220"/>
      <c r="B17" s="35" t="s">
        <v>123</v>
      </c>
      <c r="C17" s="16"/>
      <c r="D17" s="18"/>
      <c r="E17" s="2"/>
      <c r="F17" s="2"/>
    </row>
    <row r="18" spans="1:6" ht="24" customHeight="1">
      <c r="A18" s="220"/>
      <c r="B18" s="35" t="s">
        <v>124</v>
      </c>
      <c r="C18" s="16"/>
      <c r="D18" s="18"/>
      <c r="E18" s="2"/>
      <c r="F18" s="2"/>
    </row>
    <row r="19" spans="1:6" ht="25.5">
      <c r="A19" s="220"/>
      <c r="B19" s="35" t="s">
        <v>125</v>
      </c>
      <c r="C19" s="16"/>
      <c r="D19" s="19"/>
      <c r="E19" s="2"/>
      <c r="F19" s="2"/>
    </row>
    <row r="20" spans="1:6" ht="25.5">
      <c r="A20" s="55" t="s">
        <v>126</v>
      </c>
      <c r="B20" s="35" t="s">
        <v>127</v>
      </c>
      <c r="C20" s="16"/>
      <c r="D20" s="19"/>
      <c r="E20" s="2"/>
      <c r="F20" s="2"/>
    </row>
    <row r="21" spans="1:6" ht="27" customHeight="1">
      <c r="A21" s="2"/>
      <c r="B21" s="36" t="s">
        <v>128</v>
      </c>
      <c r="C21" s="17"/>
      <c r="D21" s="17"/>
      <c r="E21" s="2"/>
      <c r="F21" s="2"/>
    </row>
    <row r="22" spans="1:6" ht="13.5" customHeight="1">
      <c r="A22" s="7"/>
      <c r="B22" s="32"/>
      <c r="C22" s="33"/>
      <c r="D22" s="33"/>
      <c r="E22" s="7"/>
      <c r="F22" s="7"/>
    </row>
    <row r="23" spans="1:6" ht="17.25">
      <c r="A23" s="11" t="s">
        <v>136</v>
      </c>
      <c r="B23" s="11"/>
    </row>
    <row r="24" spans="1:6" ht="14.25">
      <c r="B24" s="6"/>
      <c r="C24" s="8" t="s">
        <v>15</v>
      </c>
      <c r="D24" s="5" t="s">
        <v>16</v>
      </c>
      <c r="E24" s="3" t="s">
        <v>17</v>
      </c>
      <c r="F24" s="5" t="s">
        <v>34</v>
      </c>
    </row>
    <row r="25" spans="1:6" ht="18.75" customHeight="1">
      <c r="A25" s="197" t="s">
        <v>13</v>
      </c>
      <c r="B25" s="198"/>
      <c r="C25" s="21"/>
      <c r="D25" s="18"/>
      <c r="E25" s="2"/>
      <c r="F25" s="2"/>
    </row>
    <row r="26" spans="1:6" ht="18.75" customHeight="1">
      <c r="A26" s="197" t="s">
        <v>18</v>
      </c>
      <c r="B26" s="198"/>
      <c r="C26" s="21"/>
      <c r="D26" s="15"/>
      <c r="E26" s="2"/>
      <c r="F26" s="2"/>
    </row>
    <row r="27" spans="1:6" ht="18.75" customHeight="1">
      <c r="A27" s="192" t="s">
        <v>14</v>
      </c>
      <c r="B27" s="193"/>
      <c r="C27" s="21"/>
      <c r="D27" s="18"/>
      <c r="E27" s="2"/>
      <c r="F27" s="2"/>
    </row>
    <row r="28" spans="1:6" ht="18.75" customHeight="1">
      <c r="A28" s="192" t="s">
        <v>30</v>
      </c>
      <c r="B28" s="193"/>
      <c r="C28" s="21"/>
      <c r="D28" s="18"/>
      <c r="E28" s="2"/>
      <c r="F28" s="2"/>
    </row>
    <row r="29" spans="1:6" ht="18.75" customHeight="1">
      <c r="A29" s="192" t="s">
        <v>31</v>
      </c>
      <c r="B29" s="193"/>
      <c r="C29" s="21"/>
      <c r="D29" s="18"/>
      <c r="E29" s="2"/>
      <c r="F29" s="2"/>
    </row>
    <row r="30" spans="1:6" ht="18.75" customHeight="1">
      <c r="A30" s="192" t="s">
        <v>32</v>
      </c>
      <c r="B30" s="193"/>
      <c r="C30" s="21"/>
      <c r="D30" s="18"/>
      <c r="E30" s="2"/>
      <c r="F30" s="2"/>
    </row>
    <row r="32" spans="1:6" ht="66.75" customHeight="1">
      <c r="A32" s="160" t="s">
        <v>137</v>
      </c>
      <c r="B32" s="161"/>
      <c r="C32" s="161"/>
      <c r="D32" s="161"/>
      <c r="E32" s="161"/>
      <c r="F32" s="162"/>
    </row>
  </sheetData>
  <mergeCells count="13">
    <mergeCell ref="A25:B25"/>
    <mergeCell ref="A26:B26"/>
    <mergeCell ref="A27:B27"/>
    <mergeCell ref="A32:F32"/>
    <mergeCell ref="A28:B28"/>
    <mergeCell ref="A29:B29"/>
    <mergeCell ref="A30:B30"/>
    <mergeCell ref="A15:A19"/>
    <mergeCell ref="A2:F2"/>
    <mergeCell ref="A4:F4"/>
    <mergeCell ref="A6:B6"/>
    <mergeCell ref="A10:B10"/>
    <mergeCell ref="A11:A14"/>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topLeftCell="A2" zoomScale="60" zoomScaleNormal="115" workbookViewId="0"/>
  </sheetViews>
  <sheetFormatPr defaultColWidth="13" defaultRowHeight="13.5"/>
  <cols>
    <col min="1" max="1" width="5.5" customWidth="1"/>
    <col min="2" max="2" width="64"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0.5" customHeight="1">
      <c r="A8" s="10"/>
      <c r="B8" s="6"/>
      <c r="C8" s="9"/>
      <c r="D8" s="9"/>
      <c r="E8" s="7"/>
    </row>
    <row r="9" spans="1:6" ht="25.35" customHeight="1">
      <c r="A9" s="11" t="s">
        <v>135</v>
      </c>
      <c r="B9" s="11"/>
    </row>
    <row r="10" spans="1:6" ht="25.5" customHeight="1">
      <c r="A10" s="194" t="s">
        <v>150</v>
      </c>
      <c r="B10" s="193"/>
      <c r="C10" s="8" t="s">
        <v>15</v>
      </c>
      <c r="D10" s="5" t="s">
        <v>16</v>
      </c>
      <c r="E10" s="3" t="s">
        <v>17</v>
      </c>
      <c r="F10" s="5" t="s">
        <v>34</v>
      </c>
    </row>
    <row r="11" spans="1:6" ht="27" customHeight="1">
      <c r="A11" s="48" t="s">
        <v>10</v>
      </c>
      <c r="B11" s="1" t="s">
        <v>129</v>
      </c>
      <c r="C11" s="16"/>
      <c r="D11" s="18"/>
      <c r="E11" s="2"/>
      <c r="F11" s="2"/>
    </row>
    <row r="12" spans="1:6" ht="21">
      <c r="A12" s="195" t="s">
        <v>11</v>
      </c>
      <c r="B12" s="1" t="s">
        <v>2</v>
      </c>
      <c r="C12" s="16"/>
      <c r="D12" s="18"/>
      <c r="E12" s="2"/>
      <c r="F12" s="2"/>
    </row>
    <row r="13" spans="1:6" ht="24" customHeight="1">
      <c r="A13" s="195"/>
      <c r="B13" s="1" t="s">
        <v>3</v>
      </c>
      <c r="C13" s="16"/>
      <c r="D13" s="18"/>
      <c r="E13" s="2"/>
      <c r="F13" s="2"/>
    </row>
    <row r="14" spans="1:6" ht="25.5" customHeight="1">
      <c r="A14" s="195"/>
      <c r="B14" s="1" t="s">
        <v>4</v>
      </c>
      <c r="C14" s="16"/>
      <c r="D14" s="15"/>
      <c r="E14" s="2"/>
      <c r="F14" s="2"/>
    </row>
    <row r="15" spans="1:6" ht="23.25" customHeight="1">
      <c r="A15" s="195"/>
      <c r="B15" s="1" t="s">
        <v>5</v>
      </c>
      <c r="C15" s="16"/>
      <c r="D15" s="18"/>
      <c r="E15" s="2"/>
      <c r="F15" s="2"/>
    </row>
    <row r="16" spans="1:6" ht="23.25" customHeight="1">
      <c r="A16" s="47" t="s">
        <v>9</v>
      </c>
      <c r="B16" s="1" t="s">
        <v>6</v>
      </c>
      <c r="C16" s="16"/>
      <c r="D16" s="18"/>
      <c r="E16" s="2"/>
      <c r="F16" s="2"/>
    </row>
    <row r="17" spans="1:6" ht="23.25" customHeight="1">
      <c r="A17" s="49"/>
      <c r="B17" s="1" t="s">
        <v>7</v>
      </c>
      <c r="C17" s="16"/>
      <c r="D17" s="15"/>
      <c r="E17" s="2"/>
      <c r="F17" s="2"/>
    </row>
    <row r="18" spans="1:6" ht="21.75" customHeight="1">
      <c r="A18" s="2"/>
      <c r="B18" s="12" t="s">
        <v>23</v>
      </c>
      <c r="C18" s="17"/>
      <c r="D18" s="17"/>
      <c r="E18" s="2"/>
      <c r="F18" s="2"/>
    </row>
    <row r="19" spans="1:6" ht="18.75">
      <c r="A19" s="7"/>
      <c r="B19" s="32"/>
      <c r="C19" s="33"/>
      <c r="D19" s="33"/>
      <c r="E19" s="7"/>
      <c r="F19" s="7"/>
    </row>
    <row r="20" spans="1:6" ht="17.25">
      <c r="A20" s="11" t="s">
        <v>142</v>
      </c>
      <c r="B20" s="11"/>
    </row>
    <row r="21" spans="1:6" ht="14.25">
      <c r="B21" s="6"/>
      <c r="C21" s="8" t="s">
        <v>15</v>
      </c>
      <c r="D21" s="5" t="s">
        <v>16</v>
      </c>
      <c r="E21" s="3" t="s">
        <v>17</v>
      </c>
      <c r="F21" s="5" t="s">
        <v>34</v>
      </c>
    </row>
    <row r="22" spans="1:6" ht="21">
      <c r="A22" s="197" t="s">
        <v>13</v>
      </c>
      <c r="B22" s="198"/>
      <c r="C22" s="21"/>
      <c r="D22" s="18"/>
      <c r="E22" s="2"/>
      <c r="F22" s="2"/>
    </row>
    <row r="23" spans="1:6" ht="24">
      <c r="A23" s="197" t="s">
        <v>18</v>
      </c>
      <c r="B23" s="198"/>
      <c r="C23" s="21"/>
      <c r="D23" s="15"/>
      <c r="E23" s="2"/>
      <c r="F23" s="2"/>
    </row>
    <row r="24" spans="1:6" ht="21">
      <c r="A24" s="192" t="s">
        <v>14</v>
      </c>
      <c r="B24" s="193"/>
      <c r="C24" s="21"/>
      <c r="D24" s="18"/>
      <c r="E24" s="2"/>
      <c r="F24" s="2"/>
    </row>
    <row r="25" spans="1:6" ht="21">
      <c r="A25" s="192" t="s">
        <v>30</v>
      </c>
      <c r="B25" s="193"/>
      <c r="C25" s="21"/>
      <c r="D25" s="18"/>
      <c r="E25" s="2"/>
      <c r="F25" s="2"/>
    </row>
    <row r="26" spans="1:6" ht="21">
      <c r="A26" s="192" t="s">
        <v>31</v>
      </c>
      <c r="B26" s="193"/>
      <c r="C26" s="21"/>
      <c r="D26" s="18"/>
      <c r="E26" s="2"/>
      <c r="F26" s="2"/>
    </row>
    <row r="27" spans="1:6" ht="21">
      <c r="A27" s="192" t="s">
        <v>32</v>
      </c>
      <c r="B27" s="193"/>
      <c r="C27" s="21"/>
      <c r="D27" s="18"/>
      <c r="E27" s="2"/>
      <c r="F27" s="2"/>
    </row>
    <row r="29" spans="1:6" ht="60.75" customHeight="1">
      <c r="A29" s="160" t="s">
        <v>137</v>
      </c>
      <c r="B29" s="161"/>
      <c r="C29" s="161"/>
      <c r="D29" s="161"/>
      <c r="E29" s="161"/>
      <c r="F29" s="162"/>
    </row>
  </sheetData>
  <mergeCells count="12">
    <mergeCell ref="A10:B10"/>
    <mergeCell ref="A12:A15"/>
    <mergeCell ref="A2:F2"/>
    <mergeCell ref="A4:F4"/>
    <mergeCell ref="A6:B6"/>
    <mergeCell ref="A26:B26"/>
    <mergeCell ref="A27:B27"/>
    <mergeCell ref="A29:F29"/>
    <mergeCell ref="A22:B22"/>
    <mergeCell ref="A23:B23"/>
    <mergeCell ref="A24:B24"/>
    <mergeCell ref="A25:B25"/>
  </mergeCells>
  <phoneticPr fontId="3"/>
  <pageMargins left="0.23622047244094491" right="0.23622047244094491" top="0.74803149606299213" bottom="0.55118110236220474" header="0.31496062992125984" footer="0.31496062992125984"/>
  <pageSetup paperSize="9"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48"/>
  <sheetViews>
    <sheetView view="pageLayout" topLeftCell="A3" zoomScaleNormal="100" zoomScaleSheetLayoutView="80" workbookViewId="0">
      <selection activeCell="G12" sqref="G12"/>
    </sheetView>
  </sheetViews>
  <sheetFormatPr defaultColWidth="8.625" defaultRowHeight="13.5"/>
  <cols>
    <col min="1" max="1" width="5.125" customWidth="1"/>
    <col min="2" max="2" width="6.625" customWidth="1"/>
    <col min="3" max="3" width="18.375" customWidth="1"/>
    <col min="4" max="4" width="8.375" customWidth="1"/>
    <col min="5" max="5" width="30.625" customWidth="1"/>
    <col min="6" max="9" width="7.875" customWidth="1"/>
  </cols>
  <sheetData>
    <row r="1" spans="1:9" s="51" customFormat="1" ht="31.5" customHeight="1">
      <c r="A1" s="177" t="s">
        <v>59</v>
      </c>
      <c r="B1" s="177"/>
      <c r="C1" s="177"/>
      <c r="D1" s="177"/>
      <c r="E1" s="177"/>
      <c r="F1" s="177"/>
      <c r="G1" s="177"/>
      <c r="H1" s="177"/>
      <c r="I1" s="177"/>
    </row>
    <row r="2" spans="1:9" s="51" customFormat="1" ht="5.25" customHeight="1">
      <c r="A2" s="72"/>
      <c r="B2" s="72"/>
      <c r="C2" s="72"/>
      <c r="D2" s="72"/>
      <c r="E2" s="72"/>
      <c r="F2" s="72"/>
      <c r="G2" s="72"/>
      <c r="H2" s="72"/>
      <c r="I2" s="72"/>
    </row>
    <row r="3" spans="1:9" ht="25.5" customHeight="1" thickBot="1">
      <c r="A3" s="123" t="s">
        <v>232</v>
      </c>
      <c r="B3" s="123"/>
      <c r="C3" s="182"/>
      <c r="D3" s="182"/>
      <c r="E3" s="151" t="s">
        <v>235</v>
      </c>
      <c r="F3" s="182"/>
      <c r="G3" s="182"/>
      <c r="H3" s="182"/>
      <c r="I3" s="182"/>
    </row>
    <row r="4" spans="1:9" ht="25.5" customHeight="1" thickTop="1" thickBot="1">
      <c r="A4" s="123" t="s">
        <v>234</v>
      </c>
      <c r="B4" s="123"/>
      <c r="C4" s="183"/>
      <c r="D4" s="183"/>
      <c r="E4" s="155" t="s">
        <v>237</v>
      </c>
      <c r="F4" s="183" t="s">
        <v>236</v>
      </c>
      <c r="G4" s="183"/>
      <c r="H4" s="183"/>
      <c r="I4" s="183"/>
    </row>
    <row r="5" spans="1:9" ht="25.5" customHeight="1" thickTop="1" thickBot="1">
      <c r="A5" s="123" t="s">
        <v>233</v>
      </c>
      <c r="B5" s="123"/>
      <c r="C5" s="183"/>
      <c r="D5" s="183"/>
      <c r="E5" s="183"/>
      <c r="F5" s="184"/>
      <c r="G5" s="184"/>
      <c r="H5" s="184"/>
      <c r="I5" s="184"/>
    </row>
    <row r="6" spans="1:9" ht="27" customHeight="1" thickTop="1">
      <c r="A6" s="143"/>
      <c r="B6" s="147"/>
      <c r="C6" s="148"/>
      <c r="D6" s="144"/>
      <c r="E6" s="128" t="s">
        <v>324</v>
      </c>
      <c r="F6" s="154" t="s">
        <v>325</v>
      </c>
      <c r="G6" s="153"/>
      <c r="H6" s="153"/>
      <c r="I6" s="153"/>
    </row>
    <row r="7" spans="1:9" ht="34.5" customHeight="1">
      <c r="A7" s="170"/>
      <c r="B7" s="170"/>
      <c r="C7" s="71"/>
      <c r="D7" s="71"/>
      <c r="E7" s="145" t="s">
        <v>27</v>
      </c>
      <c r="F7" s="152"/>
      <c r="G7" s="152"/>
      <c r="H7" s="152"/>
      <c r="I7" s="152"/>
    </row>
    <row r="8" spans="1:9" ht="34.5" customHeight="1">
      <c r="A8" s="71"/>
      <c r="B8" s="71"/>
      <c r="C8" s="71"/>
      <c r="D8" s="71"/>
      <c r="E8" s="129" t="s">
        <v>28</v>
      </c>
      <c r="F8" s="154"/>
      <c r="G8" s="154"/>
      <c r="H8" s="154"/>
      <c r="I8" s="154"/>
    </row>
    <row r="9" spans="1:9" ht="17.25" customHeight="1">
      <c r="A9" s="10"/>
      <c r="B9" s="6"/>
      <c r="C9" s="6"/>
      <c r="D9" s="6"/>
      <c r="E9" s="6"/>
      <c r="F9" s="9"/>
      <c r="G9" s="9"/>
      <c r="H9" s="7"/>
    </row>
    <row r="10" spans="1:9" ht="24" customHeight="1">
      <c r="A10" s="70" t="s">
        <v>147</v>
      </c>
      <c r="B10" s="11"/>
      <c r="C10" s="11"/>
      <c r="D10" s="11"/>
      <c r="E10" s="11"/>
    </row>
    <row r="11" spans="1:9" ht="24" customHeight="1">
      <c r="A11" s="171" t="s">
        <v>166</v>
      </c>
      <c r="B11" s="171"/>
      <c r="C11" s="149" t="s">
        <v>322</v>
      </c>
      <c r="D11" s="73" t="s">
        <v>165</v>
      </c>
      <c r="E11" s="156" t="s">
        <v>323</v>
      </c>
      <c r="F11" s="130" t="s">
        <v>15</v>
      </c>
      <c r="G11" s="131" t="s">
        <v>16</v>
      </c>
      <c r="H11" s="132" t="s">
        <v>17</v>
      </c>
      <c r="I11" s="131" t="s">
        <v>34</v>
      </c>
    </row>
    <row r="12" spans="1:9" ht="18.75" customHeight="1">
      <c r="A12" s="166" t="s">
        <v>358</v>
      </c>
      <c r="B12" s="163" t="str">
        <f>HLOOKUP($C$11,参照用シート!$A$1:$N$26,3,0)</f>
        <v>　</v>
      </c>
      <c r="C12" s="164" t="str">
        <f>HLOOKUP($C$11,参照用シート!$A$1:$N$26,2,0)</f>
        <v>_デバイスに応じてリストします_</v>
      </c>
      <c r="D12" s="164" t="str">
        <f>HLOOKUP($C$11,参照用シート!$A$1:$N$26,2,0)</f>
        <v>_デバイスに応じてリストします_</v>
      </c>
      <c r="E12" s="165" t="str">
        <f>HLOOKUP($C$11,参照用シート!$A$1:$N$26,2,0)</f>
        <v>_デバイスに応じてリストします_</v>
      </c>
      <c r="F12" s="150"/>
      <c r="G12" s="150"/>
      <c r="H12" s="150"/>
      <c r="I12" s="150"/>
    </row>
    <row r="13" spans="1:9" ht="18.75" customHeight="1">
      <c r="A13" s="166"/>
      <c r="B13" s="163" t="str">
        <f>HLOOKUP($C$11,参照用シート!$A$1:$N$26,4,0)</f>
        <v>　</v>
      </c>
      <c r="C13" s="164" t="str">
        <f>HLOOKUP($C$11,参照用シート!$A$1:$N$26,2,0)</f>
        <v>_デバイスに応じてリストします_</v>
      </c>
      <c r="D13" s="164" t="str">
        <f>HLOOKUP($C$11,参照用シート!$A$1:$N$26,2,0)</f>
        <v>_デバイスに応じてリストします_</v>
      </c>
      <c r="E13" s="165" t="str">
        <f>HLOOKUP($C$11,参照用シート!$A$1:$N$26,2,0)</f>
        <v>_デバイスに応じてリストします_</v>
      </c>
      <c r="F13" s="150"/>
      <c r="G13" s="150"/>
      <c r="H13" s="150"/>
      <c r="I13" s="150"/>
    </row>
    <row r="14" spans="1:9" ht="18.75" customHeight="1">
      <c r="A14" s="166"/>
      <c r="B14" s="167" t="str">
        <f>HLOOKUP($C$11,参照用シート!$A$1:$N$26,5,0)</f>
        <v>　</v>
      </c>
      <c r="C14" s="168" t="str">
        <f>HLOOKUP($C$11,参照用シート!$A$1:$N$26,2,0)</f>
        <v>_デバイスに応じてリストします_</v>
      </c>
      <c r="D14" s="168" t="str">
        <f>HLOOKUP($C$11,参照用シート!$A$1:$N$26,2,0)</f>
        <v>_デバイスに応じてリストします_</v>
      </c>
      <c r="E14" s="169" t="str">
        <f>HLOOKUP($C$11,参照用シート!$A$1:$N$26,2,0)</f>
        <v>_デバイスに応じてリストします_</v>
      </c>
      <c r="F14" s="150"/>
      <c r="G14" s="150"/>
      <c r="H14" s="150"/>
      <c r="I14" s="150"/>
    </row>
    <row r="15" spans="1:9" ht="18.75" customHeight="1">
      <c r="A15" s="166"/>
      <c r="B15" s="172" t="str">
        <f>HLOOKUP($C$11,参照用シート!$A$1:$N$26,6,0)</f>
        <v>　</v>
      </c>
      <c r="C15" s="173" t="str">
        <f>HLOOKUP($C$11,参照用シート!$A$1:$N$26,2,0)</f>
        <v>_デバイスに応じてリストします_</v>
      </c>
      <c r="D15" s="173" t="str">
        <f>HLOOKUP($C$11,参照用シート!$A$1:$N$26,2,0)</f>
        <v>_デバイスに応じてリストします_</v>
      </c>
      <c r="E15" s="174" t="str">
        <f>HLOOKUP($C$11,参照用シート!$A$1:$N$26,2,0)</f>
        <v>_デバイスに応じてリストします_</v>
      </c>
      <c r="F15" s="150"/>
      <c r="G15" s="150"/>
      <c r="H15" s="150"/>
      <c r="I15" s="150"/>
    </row>
    <row r="16" spans="1:9" ht="18.75" customHeight="1">
      <c r="A16" s="166"/>
      <c r="B16" s="172" t="str">
        <f>HLOOKUP($C$11,参照用シート!$A$1:$N$26,7,0)</f>
        <v>　</v>
      </c>
      <c r="C16" s="173" t="str">
        <f>HLOOKUP($C$11,参照用シート!$A$1:$N$26,2,0)</f>
        <v>_デバイスに応じてリストします_</v>
      </c>
      <c r="D16" s="173" t="str">
        <f>HLOOKUP($C$11,参照用シート!$A$1:$N$26,2,0)</f>
        <v>_デバイスに応じてリストします_</v>
      </c>
      <c r="E16" s="174" t="str">
        <f>HLOOKUP($C$11,参照用シート!$A$1:$N$26,2,0)</f>
        <v>_デバイスに応じてリストします_</v>
      </c>
      <c r="F16" s="150"/>
      <c r="G16" s="150"/>
      <c r="H16" s="150"/>
      <c r="I16" s="150"/>
    </row>
    <row r="17" spans="1:9" ht="18.75" customHeight="1">
      <c r="A17" s="166" t="s">
        <v>11</v>
      </c>
      <c r="B17" s="167" t="str">
        <f>HLOOKUP($C$11,参照用シート!$A$1:$N$26,8,0)</f>
        <v>　</v>
      </c>
      <c r="C17" s="168" t="str">
        <f>HLOOKUP($C$11,参照用シート!$A$1:$N$26,2,0)</f>
        <v>_デバイスに応じてリストします_</v>
      </c>
      <c r="D17" s="168" t="str">
        <f>HLOOKUP($C$11,参照用シート!$A$1:$N$26,2,0)</f>
        <v>_デバイスに応じてリストします_</v>
      </c>
      <c r="E17" s="169" t="str">
        <f>HLOOKUP($C$11,参照用シート!$A$1:$N$26,2,0)</f>
        <v>_デバイスに応じてリストします_</v>
      </c>
      <c r="F17" s="150"/>
      <c r="G17" s="150"/>
      <c r="H17" s="150"/>
      <c r="I17" s="150"/>
    </row>
    <row r="18" spans="1:9" ht="18.75" customHeight="1">
      <c r="A18" s="166"/>
      <c r="B18" s="163" t="str">
        <f>HLOOKUP($C$11,参照用シート!$A$1:$N$26,9,0)</f>
        <v>　</v>
      </c>
      <c r="C18" s="164" t="str">
        <f>HLOOKUP($C$11,参照用シート!$A$1:$N$26,2,0)</f>
        <v>_デバイスに応じてリストします_</v>
      </c>
      <c r="D18" s="164" t="str">
        <f>HLOOKUP($C$11,参照用シート!$A$1:$N$26,2,0)</f>
        <v>_デバイスに応じてリストします_</v>
      </c>
      <c r="E18" s="165" t="str">
        <f>HLOOKUP($C$11,参照用シート!$A$1:$N$26,2,0)</f>
        <v>_デバイスに応じてリストします_</v>
      </c>
      <c r="F18" s="150"/>
      <c r="G18" s="150"/>
      <c r="H18" s="150"/>
      <c r="I18" s="150"/>
    </row>
    <row r="19" spans="1:9" ht="18.75" customHeight="1">
      <c r="A19" s="166"/>
      <c r="B19" s="163" t="str">
        <f>HLOOKUP($C$11,参照用シート!$A$1:$N$26,10,0)</f>
        <v>　</v>
      </c>
      <c r="C19" s="164" t="str">
        <f>HLOOKUP($C$11,参照用シート!$A$1:$N$26,2,0)</f>
        <v>_デバイスに応じてリストします_</v>
      </c>
      <c r="D19" s="164" t="str">
        <f>HLOOKUP($C$11,参照用シート!$A$1:$N$26,2,0)</f>
        <v>_デバイスに応じてリストします_</v>
      </c>
      <c r="E19" s="165" t="str">
        <f>HLOOKUP($C$11,参照用シート!$A$1:$N$26,2,0)</f>
        <v>_デバイスに応じてリストします_</v>
      </c>
      <c r="F19" s="150"/>
      <c r="G19" s="150"/>
      <c r="H19" s="150"/>
      <c r="I19" s="150"/>
    </row>
    <row r="20" spans="1:9" ht="18.75" customHeight="1">
      <c r="A20" s="166"/>
      <c r="B20" s="163" t="str">
        <f>HLOOKUP($C$11,参照用シート!$A$1:$N$26,11,0)</f>
        <v>　</v>
      </c>
      <c r="C20" s="164" t="str">
        <f>HLOOKUP($C$11,参照用シート!$A$1:$N$26,2,0)</f>
        <v>_デバイスに応じてリストします_</v>
      </c>
      <c r="D20" s="164" t="str">
        <f>HLOOKUP($C$11,参照用シート!$A$1:$N$26,2,0)</f>
        <v>_デバイスに応じてリストします_</v>
      </c>
      <c r="E20" s="165" t="str">
        <f>HLOOKUP($C$11,参照用シート!$A$1:$N$26,2,0)</f>
        <v>_デバイスに応じてリストします_</v>
      </c>
      <c r="F20" s="150"/>
      <c r="G20" s="150"/>
      <c r="H20" s="150"/>
      <c r="I20" s="150"/>
    </row>
    <row r="21" spans="1:9" ht="18.75" customHeight="1">
      <c r="A21" s="166"/>
      <c r="B21" s="163" t="str">
        <f>HLOOKUP($C$11,参照用シート!$A$1:$N$26,12,0)</f>
        <v>　</v>
      </c>
      <c r="C21" s="164" t="str">
        <f>HLOOKUP($C$11,参照用シート!$A$1:$N$26,2,0)</f>
        <v>_デバイスに応じてリストします_</v>
      </c>
      <c r="D21" s="164" t="str">
        <f>HLOOKUP($C$11,参照用シート!$A$1:$N$26,2,0)</f>
        <v>_デバイスに応じてリストします_</v>
      </c>
      <c r="E21" s="165" t="str">
        <f>HLOOKUP($C$11,参照用シート!$A$1:$N$26,2,0)</f>
        <v>_デバイスに応じてリストします_</v>
      </c>
      <c r="F21" s="150"/>
      <c r="G21" s="150"/>
      <c r="H21" s="150"/>
      <c r="I21" s="150"/>
    </row>
    <row r="22" spans="1:9" ht="18.75" customHeight="1">
      <c r="A22" s="166"/>
      <c r="B22" s="163" t="str">
        <f>HLOOKUP($C$11,参照用シート!$A$1:$N$26,13,0)</f>
        <v>　</v>
      </c>
      <c r="C22" s="164" t="str">
        <f>HLOOKUP($C$11,参照用シート!$A$1:$N$26,2,0)</f>
        <v>_デバイスに応じてリストします_</v>
      </c>
      <c r="D22" s="164" t="str">
        <f>HLOOKUP($C$11,参照用シート!$A$1:$N$26,2,0)</f>
        <v>_デバイスに応じてリストします_</v>
      </c>
      <c r="E22" s="165" t="str">
        <f>HLOOKUP($C$11,参照用シート!$A$1:$N$26,2,0)</f>
        <v>_デバイスに応じてリストします_</v>
      </c>
      <c r="F22" s="150"/>
      <c r="G22" s="150"/>
      <c r="H22" s="150"/>
      <c r="I22" s="150"/>
    </row>
    <row r="23" spans="1:9" ht="18.75" customHeight="1">
      <c r="A23" s="166"/>
      <c r="B23" s="163" t="str">
        <f>HLOOKUP($C$11,参照用シート!$A$1:$N$26,14,0)</f>
        <v>　</v>
      </c>
      <c r="C23" s="164" t="str">
        <f>HLOOKUP($C$11,参照用シート!$A$1:$N$26,2,0)</f>
        <v>_デバイスに応じてリストします_</v>
      </c>
      <c r="D23" s="164" t="str">
        <f>HLOOKUP($C$11,参照用シート!$A$1:$N$26,2,0)</f>
        <v>_デバイスに応じてリストします_</v>
      </c>
      <c r="E23" s="165" t="str">
        <f>HLOOKUP($C$11,参照用シート!$A$1:$N$26,2,0)</f>
        <v>_デバイスに応じてリストします_</v>
      </c>
      <c r="F23" s="150"/>
      <c r="G23" s="150"/>
      <c r="H23" s="150"/>
      <c r="I23" s="150"/>
    </row>
    <row r="24" spans="1:9" ht="18.75" customHeight="1">
      <c r="A24" s="166" t="s">
        <v>185</v>
      </c>
      <c r="B24" s="163" t="str">
        <f>HLOOKUP($C$11,参照用シート!$A$1:$N$26,15,0)</f>
        <v>　</v>
      </c>
      <c r="C24" s="164" t="str">
        <f>HLOOKUP($C$11,参照用シート!$A$1:$N$26,2,0)</f>
        <v>_デバイスに応じてリストします_</v>
      </c>
      <c r="D24" s="164" t="str">
        <f>HLOOKUP($C$11,参照用シート!$A$1:$N$26,2,0)</f>
        <v>_デバイスに応じてリストします_</v>
      </c>
      <c r="E24" s="165" t="str">
        <f>HLOOKUP($C$11,参照用シート!$A$1:$N$26,2,0)</f>
        <v>_デバイスに応じてリストします_</v>
      </c>
      <c r="F24" s="150"/>
      <c r="G24" s="150"/>
      <c r="H24" s="150"/>
      <c r="I24" s="150"/>
    </row>
    <row r="25" spans="1:9" ht="18.75" customHeight="1">
      <c r="A25" s="166"/>
      <c r="B25" s="163" t="str">
        <f>HLOOKUP($C$11,参照用シート!$A$1:$N$26,16,0)</f>
        <v>　</v>
      </c>
      <c r="C25" s="164" t="str">
        <f>HLOOKUP($C$11,参照用シート!$A$1:$N$26,2,0)</f>
        <v>_デバイスに応じてリストします_</v>
      </c>
      <c r="D25" s="164" t="str">
        <f>HLOOKUP($C$11,参照用シート!$A$1:$N$26,2,0)</f>
        <v>_デバイスに応じてリストします_</v>
      </c>
      <c r="E25" s="165" t="str">
        <f>HLOOKUP($C$11,参照用シート!$A$1:$N$26,2,0)</f>
        <v>_デバイスに応じてリストします_</v>
      </c>
      <c r="F25" s="150"/>
      <c r="G25" s="150"/>
      <c r="H25" s="150"/>
      <c r="I25" s="150"/>
    </row>
    <row r="26" spans="1:9" ht="18.75" customHeight="1">
      <c r="A26" s="166"/>
      <c r="B26" s="163" t="str">
        <f>HLOOKUP($C$11,参照用シート!$A$1:$N$26,17,0)</f>
        <v>　</v>
      </c>
      <c r="C26" s="164" t="str">
        <f>HLOOKUP($C$11,参照用シート!$A$1:$N$26,2,0)</f>
        <v>_デバイスに応じてリストします_</v>
      </c>
      <c r="D26" s="164" t="str">
        <f>HLOOKUP($C$11,参照用シート!$A$1:$N$26,2,0)</f>
        <v>_デバイスに応じてリストします_</v>
      </c>
      <c r="E26" s="165" t="str">
        <f>HLOOKUP($C$11,参照用シート!$A$1:$N$26,2,0)</f>
        <v>_デバイスに応じてリストします_</v>
      </c>
      <c r="F26" s="150"/>
      <c r="G26" s="150"/>
      <c r="H26" s="150"/>
      <c r="I26" s="150"/>
    </row>
    <row r="27" spans="1:9" ht="18.75" customHeight="1">
      <c r="A27" s="166"/>
      <c r="B27" s="163" t="str">
        <f>HLOOKUP($C$11,参照用シート!$A$1:$N$26,18,0)</f>
        <v>　</v>
      </c>
      <c r="C27" s="164" t="str">
        <f>HLOOKUP($C$11,参照用シート!$A$1:$N$26,2,0)</f>
        <v>_デバイスに応じてリストします_</v>
      </c>
      <c r="D27" s="164" t="str">
        <f>HLOOKUP($C$11,参照用シート!$A$1:$N$26,2,0)</f>
        <v>_デバイスに応じてリストします_</v>
      </c>
      <c r="E27" s="165" t="str">
        <f>HLOOKUP($C$11,参照用シート!$A$1:$N$26,2,0)</f>
        <v>_デバイスに応じてリストします_</v>
      </c>
      <c r="F27" s="150"/>
      <c r="G27" s="150"/>
      <c r="H27" s="150"/>
      <c r="I27" s="150"/>
    </row>
    <row r="28" spans="1:9" ht="19.7" customHeight="1">
      <c r="A28" s="92" t="s">
        <v>12</v>
      </c>
      <c r="B28" s="163" t="str">
        <f>HLOOKUP($C$11,参照用シート!$A$1:$N$26,19,0)</f>
        <v>　</v>
      </c>
      <c r="C28" s="164" t="str">
        <f>HLOOKUP($C$11,参照用シート!$A$1:$N$26,2,0)</f>
        <v>_デバイスに応じてリストします_</v>
      </c>
      <c r="D28" s="164" t="str">
        <f>HLOOKUP($C$11,参照用シート!$A$1:$N$26,2,0)</f>
        <v>_デバイスに応じてリストします_</v>
      </c>
      <c r="E28" s="165" t="str">
        <f>HLOOKUP($C$11,参照用シート!$A$1:$N$26,2,0)</f>
        <v>_デバイスに応じてリストします_</v>
      </c>
      <c r="F28" s="150"/>
      <c r="G28" s="150"/>
      <c r="H28" s="150"/>
      <c r="I28" s="150"/>
    </row>
    <row r="29" spans="1:9" ht="19.7" customHeight="1">
      <c r="A29" s="92" t="s">
        <v>186</v>
      </c>
      <c r="B29" s="163" t="str">
        <f>HLOOKUP($C$11,参照用シート!$A$1:$N$26,20,0)</f>
        <v>　</v>
      </c>
      <c r="C29" s="164" t="str">
        <f>HLOOKUP($C$11,参照用シート!$A$1:$N$26,2,0)</f>
        <v>_デバイスに応じてリストします_</v>
      </c>
      <c r="D29" s="164" t="str">
        <f>HLOOKUP($C$11,参照用シート!$A$1:$N$26,2,0)</f>
        <v>_デバイスに応じてリストします_</v>
      </c>
      <c r="E29" s="165" t="str">
        <f>HLOOKUP($C$11,参照用シート!$A$1:$N$26,2,0)</f>
        <v>_デバイスに応じてリストします_</v>
      </c>
      <c r="F29" s="150"/>
      <c r="G29" s="150"/>
      <c r="H29" s="150"/>
      <c r="I29" s="150"/>
    </row>
    <row r="30" spans="1:9" ht="11.25" customHeight="1">
      <c r="B30" s="11"/>
      <c r="C30" s="11"/>
      <c r="D30" s="11"/>
      <c r="E30" s="11"/>
    </row>
    <row r="31" spans="1:9" ht="24.75" customHeight="1">
      <c r="A31" s="70" t="s">
        <v>189</v>
      </c>
      <c r="B31" s="6"/>
      <c r="C31" s="6"/>
      <c r="D31" s="6"/>
      <c r="E31" s="6"/>
      <c r="F31" s="8" t="s">
        <v>15</v>
      </c>
      <c r="G31" s="131" t="s">
        <v>16</v>
      </c>
      <c r="H31" s="132" t="s">
        <v>17</v>
      </c>
      <c r="I31" s="131" t="s">
        <v>34</v>
      </c>
    </row>
    <row r="32" spans="1:9" ht="18.75" customHeight="1">
      <c r="A32" s="157" t="str">
        <f>HLOOKUP($C$11,参照用シート!$A$1:$N$26,21,0)</f>
        <v>　</v>
      </c>
      <c r="B32" s="158"/>
      <c r="C32" s="158"/>
      <c r="D32" s="158"/>
      <c r="E32" s="159"/>
      <c r="F32" s="21"/>
      <c r="G32" s="150"/>
      <c r="H32" s="150"/>
      <c r="I32" s="150"/>
    </row>
    <row r="33" spans="1:9" ht="18.75" customHeight="1">
      <c r="A33" s="157" t="str">
        <f>HLOOKUP($C$11,参照用シート!$A$1:$N$26,22,0)</f>
        <v>　</v>
      </c>
      <c r="B33" s="158"/>
      <c r="C33" s="158"/>
      <c r="D33" s="158"/>
      <c r="E33" s="159"/>
      <c r="F33" s="21"/>
      <c r="G33" s="150"/>
      <c r="H33" s="150"/>
      <c r="I33" s="150"/>
    </row>
    <row r="34" spans="1:9" ht="18.75" customHeight="1">
      <c r="A34" s="157" t="str">
        <f>HLOOKUP($C$11,参照用シート!$A$1:$N$26,23,0)</f>
        <v>　</v>
      </c>
      <c r="B34" s="158"/>
      <c r="C34" s="158"/>
      <c r="D34" s="158"/>
      <c r="E34" s="159"/>
      <c r="F34" s="21"/>
      <c r="G34" s="150"/>
      <c r="H34" s="150"/>
      <c r="I34" s="150"/>
    </row>
    <row r="35" spans="1:9" ht="18.75" customHeight="1">
      <c r="A35" s="157" t="str">
        <f>HLOOKUP($C$11,参照用シート!$A$1:$N$26,24,0)</f>
        <v>　</v>
      </c>
      <c r="B35" s="158"/>
      <c r="C35" s="158"/>
      <c r="D35" s="158"/>
      <c r="E35" s="159"/>
      <c r="F35" s="21"/>
      <c r="G35" s="150"/>
      <c r="H35" s="150"/>
      <c r="I35" s="150"/>
    </row>
    <row r="36" spans="1:9" ht="18.75" customHeight="1">
      <c r="A36" s="157" t="str">
        <f>HLOOKUP($C$11,参照用シート!$A$1:$N$26,25,0)</f>
        <v>　</v>
      </c>
      <c r="B36" s="158"/>
      <c r="C36" s="158"/>
      <c r="D36" s="158"/>
      <c r="E36" s="159"/>
      <c r="F36" s="21"/>
      <c r="G36" s="150"/>
      <c r="H36" s="150"/>
      <c r="I36" s="150"/>
    </row>
    <row r="37" spans="1:9" ht="18.75" customHeight="1">
      <c r="A37" s="157" t="str">
        <f>HLOOKUP($C$11,参照用シート!$A$1:$N$26,26,0)</f>
        <v>　</v>
      </c>
      <c r="B37" s="158"/>
      <c r="C37" s="158"/>
      <c r="D37" s="158"/>
      <c r="E37" s="159"/>
      <c r="F37" s="21"/>
      <c r="G37" s="150"/>
      <c r="H37" s="150"/>
      <c r="I37" s="150"/>
    </row>
    <row r="38" spans="1:9" ht="42.75" customHeight="1">
      <c r="A38" s="179" t="s">
        <v>137</v>
      </c>
      <c r="B38" s="180"/>
      <c r="C38" s="180"/>
      <c r="D38" s="180"/>
      <c r="E38" s="180"/>
      <c r="F38" s="180"/>
      <c r="G38" s="180"/>
      <c r="H38" s="180"/>
      <c r="I38" s="181"/>
    </row>
    <row r="39" spans="1:9" ht="24.75" customHeight="1"/>
    <row r="40" spans="1:9" ht="24.75" customHeight="1"/>
    <row r="41" spans="1:9" ht="24.75" customHeight="1"/>
    <row r="42" spans="1:9" ht="24.75" customHeight="1"/>
    <row r="43" spans="1:9" ht="14.25" customHeight="1"/>
    <row r="44" spans="1:9" ht="24.75" customHeight="1"/>
    <row r="45" spans="1:9" ht="24.75" customHeight="1"/>
    <row r="46" spans="1:9" ht="232.5" customHeight="1"/>
    <row r="47" spans="1:9" ht="24.75" customHeight="1"/>
    <row r="48" spans="1:9" ht="24.75" customHeight="1"/>
  </sheetData>
  <sheetProtection password="DEF2" sheet="1" objects="1" scenarios="1" selectLockedCells="1"/>
  <mergeCells count="37">
    <mergeCell ref="A1:I1"/>
    <mergeCell ref="A7:B7"/>
    <mergeCell ref="A11:B11"/>
    <mergeCell ref="A12:A16"/>
    <mergeCell ref="C3:D3"/>
    <mergeCell ref="F3:I3"/>
    <mergeCell ref="C5:E5"/>
    <mergeCell ref="C4:D4"/>
    <mergeCell ref="F4:I4"/>
    <mergeCell ref="F5:I5"/>
    <mergeCell ref="A38:I38"/>
    <mergeCell ref="A24:A27"/>
    <mergeCell ref="B12:E12"/>
    <mergeCell ref="B13:E13"/>
    <mergeCell ref="B14:E14"/>
    <mergeCell ref="B15:E15"/>
    <mergeCell ref="B16:E16"/>
    <mergeCell ref="B17:E17"/>
    <mergeCell ref="B18:E18"/>
    <mergeCell ref="B19:E19"/>
    <mergeCell ref="A37:E37"/>
    <mergeCell ref="A17:A23"/>
    <mergeCell ref="B20:E20"/>
    <mergeCell ref="B21:E21"/>
    <mergeCell ref="B22:E22"/>
    <mergeCell ref="B23:E23"/>
    <mergeCell ref="A36:E36"/>
    <mergeCell ref="B24:E24"/>
    <mergeCell ref="B25:E25"/>
    <mergeCell ref="B26:E26"/>
    <mergeCell ref="B27:E27"/>
    <mergeCell ref="B28:E28"/>
    <mergeCell ref="B29:E29"/>
    <mergeCell ref="A32:E32"/>
    <mergeCell ref="A33:E33"/>
    <mergeCell ref="A34:E34"/>
    <mergeCell ref="A35:E35"/>
  </mergeCells>
  <phoneticPr fontId="3"/>
  <dataValidations count="1">
    <dataValidation type="list" allowBlank="1" showInputMessage="1" showErrorMessage="1" sqref="E11">
      <formula1>INDIRECT($C11)</formula1>
    </dataValidation>
  </dataValidations>
  <pageMargins left="0.25" right="0.25" top="0.75" bottom="0.75" header="0.3" footer="0.3"/>
  <pageSetup paperSize="9" orientation="portrait" horizontalDpi="300" verticalDpi="300" r:id="rId1"/>
  <headerFooter>
    <oddHeader>&amp;L　　　　　&amp;"HGP創英角ｺﾞｼｯｸUB,標準"&amp;16横浜医療センター薬剤部　宛　　（連絡先　FAX　０４５－８５３－８３０８）</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本人">
                <anchor moveWithCells="1">
                  <from>
                    <xdr:col>5</xdr:col>
                    <xdr:colOff>19050</xdr:colOff>
                    <xdr:row>7</xdr:row>
                    <xdr:rowOff>0</xdr:rowOff>
                  </from>
                  <to>
                    <xdr:col>5</xdr:col>
                    <xdr:colOff>476250</xdr:colOff>
                    <xdr:row>7</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ltText="本人">
                <anchor moveWithCells="1">
                  <from>
                    <xdr:col>5</xdr:col>
                    <xdr:colOff>19050</xdr:colOff>
                    <xdr:row>7</xdr:row>
                    <xdr:rowOff>219075</xdr:rowOff>
                  </from>
                  <to>
                    <xdr:col>5</xdr:col>
                    <xdr:colOff>485775</xdr:colOff>
                    <xdr:row>8</xdr:row>
                    <xdr:rowOff>19050</xdr:rowOff>
                  </to>
                </anchor>
              </controlPr>
            </control>
          </mc:Choice>
        </mc:AlternateContent>
        <mc:AlternateContent xmlns:mc="http://schemas.openxmlformats.org/markup-compatibility/2006">
          <mc:Choice Requires="x14">
            <control shapeId="5130" r:id="rId6" name="Check Box 10">
              <controlPr defaultSize="0" autoFill="0" autoLine="0" autoPict="0" altText="本人">
                <anchor moveWithCells="1">
                  <from>
                    <xdr:col>8</xdr:col>
                    <xdr:colOff>9525</xdr:colOff>
                    <xdr:row>7</xdr:row>
                    <xdr:rowOff>9525</xdr:rowOff>
                  </from>
                  <to>
                    <xdr:col>8</xdr:col>
                    <xdr:colOff>466725</xdr:colOff>
                    <xdr:row>7</xdr:row>
                    <xdr:rowOff>219075</xdr:rowOff>
                  </to>
                </anchor>
              </controlPr>
            </control>
          </mc:Choice>
        </mc:AlternateContent>
        <mc:AlternateContent xmlns:mc="http://schemas.openxmlformats.org/markup-compatibility/2006">
          <mc:Choice Requires="x14">
            <control shapeId="5131" r:id="rId7" name="Check Box 11">
              <controlPr defaultSize="0" autoFill="0" autoLine="0" autoPict="0" altText="本人">
                <anchor moveWithCells="1">
                  <from>
                    <xdr:col>8</xdr:col>
                    <xdr:colOff>9525</xdr:colOff>
                    <xdr:row>7</xdr:row>
                    <xdr:rowOff>228600</xdr:rowOff>
                  </from>
                  <to>
                    <xdr:col>8</xdr:col>
                    <xdr:colOff>476250</xdr:colOff>
                    <xdr:row>8</xdr:row>
                    <xdr:rowOff>28575</xdr:rowOff>
                  </to>
                </anchor>
              </controlPr>
            </control>
          </mc:Choice>
        </mc:AlternateContent>
        <mc:AlternateContent xmlns:mc="http://schemas.openxmlformats.org/markup-compatibility/2006">
          <mc:Choice Requires="x14">
            <control shapeId="5132" r:id="rId8" name="Check Box 12">
              <controlPr defaultSize="0" autoFill="0" autoLine="0" autoPict="0" altText="本人">
                <anchor moveWithCells="1">
                  <from>
                    <xdr:col>7</xdr:col>
                    <xdr:colOff>19050</xdr:colOff>
                    <xdr:row>7</xdr:row>
                    <xdr:rowOff>0</xdr:rowOff>
                  </from>
                  <to>
                    <xdr:col>7</xdr:col>
                    <xdr:colOff>476250</xdr:colOff>
                    <xdr:row>7</xdr:row>
                    <xdr:rowOff>209550</xdr:rowOff>
                  </to>
                </anchor>
              </controlPr>
            </control>
          </mc:Choice>
        </mc:AlternateContent>
        <mc:AlternateContent xmlns:mc="http://schemas.openxmlformats.org/markup-compatibility/2006">
          <mc:Choice Requires="x14">
            <control shapeId="5133" r:id="rId9" name="Check Box 13">
              <controlPr defaultSize="0" autoFill="0" autoLine="0" autoPict="0" altText="本人">
                <anchor moveWithCells="1">
                  <from>
                    <xdr:col>7</xdr:col>
                    <xdr:colOff>19050</xdr:colOff>
                    <xdr:row>7</xdr:row>
                    <xdr:rowOff>219075</xdr:rowOff>
                  </from>
                  <to>
                    <xdr:col>7</xdr:col>
                    <xdr:colOff>485775</xdr:colOff>
                    <xdr:row>8</xdr:row>
                    <xdr:rowOff>19050</xdr:rowOff>
                  </to>
                </anchor>
              </controlPr>
            </control>
          </mc:Choice>
        </mc:AlternateContent>
        <mc:AlternateContent xmlns:mc="http://schemas.openxmlformats.org/markup-compatibility/2006">
          <mc:Choice Requires="x14">
            <control shapeId="5134" r:id="rId10" name="Check Box 14">
              <controlPr defaultSize="0" autoFill="0" autoLine="0" autoPict="0" altText="本人">
                <anchor moveWithCells="1">
                  <from>
                    <xdr:col>6</xdr:col>
                    <xdr:colOff>19050</xdr:colOff>
                    <xdr:row>7</xdr:row>
                    <xdr:rowOff>0</xdr:rowOff>
                  </from>
                  <to>
                    <xdr:col>6</xdr:col>
                    <xdr:colOff>476250</xdr:colOff>
                    <xdr:row>7</xdr:row>
                    <xdr:rowOff>209550</xdr:rowOff>
                  </to>
                </anchor>
              </controlPr>
            </control>
          </mc:Choice>
        </mc:AlternateContent>
        <mc:AlternateContent xmlns:mc="http://schemas.openxmlformats.org/markup-compatibility/2006">
          <mc:Choice Requires="x14">
            <control shapeId="5135" r:id="rId11" name="Check Box 15">
              <controlPr defaultSize="0" autoFill="0" autoLine="0" autoPict="0" altText="本人">
                <anchor moveWithCells="1">
                  <from>
                    <xdr:col>6</xdr:col>
                    <xdr:colOff>19050</xdr:colOff>
                    <xdr:row>7</xdr:row>
                    <xdr:rowOff>219075</xdr:rowOff>
                  </from>
                  <to>
                    <xdr:col>6</xdr:col>
                    <xdr:colOff>485775</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14:formula1>
            <xm:f>参照用シート!$B$1:$N$1</xm:f>
          </x14:formula1>
          <xm:sqref>C11</xm:sqref>
        </x14:dataValidation>
        <x14:dataValidation type="list" allowBlank="1" showInputMessage="1" showErrorMessage="1">
          <x14:formula1>
            <xm:f>参照用シート!$P$2:$P$3</xm:f>
          </x14:formula1>
          <xm:sqref>F12:F28</xm:sqref>
        </x14:dataValidation>
        <x14:dataValidation type="list" showInputMessage="1" showErrorMessage="1">
          <x14:formula1>
            <xm:f>参照用シート!$Q$2:$Q$5</xm:f>
          </x14:formula1>
          <xm:sqref>G32:I37 G12:I28</xm:sqref>
        </x14:dataValidation>
        <x14:dataValidation type="list" showInputMessage="1" showErrorMessage="1">
          <x14:formula1>
            <xm:f>参照用シート!$R$2:$R$4</xm:f>
          </x14:formula1>
          <xm:sqref>F29:I29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view="pageLayout" topLeftCell="A26" zoomScaleNormal="100" zoomScaleSheetLayoutView="80" workbookViewId="0">
      <selection activeCell="A38" sqref="A38:I38"/>
    </sheetView>
  </sheetViews>
  <sheetFormatPr defaultColWidth="8.625" defaultRowHeight="13.5"/>
  <cols>
    <col min="1" max="1" width="5.125" customWidth="1"/>
    <col min="2" max="2" width="6.625" customWidth="1"/>
    <col min="3" max="3" width="18.375" customWidth="1"/>
    <col min="4" max="4" width="8.375" customWidth="1"/>
    <col min="5" max="5" width="30.625" customWidth="1"/>
    <col min="6" max="9" width="7.875" customWidth="1"/>
  </cols>
  <sheetData>
    <row r="1" spans="1:9" s="51" customFormat="1" ht="31.5" customHeight="1">
      <c r="A1" s="177" t="s">
        <v>326</v>
      </c>
      <c r="B1" s="177"/>
      <c r="C1" s="177"/>
      <c r="D1" s="177"/>
      <c r="E1" s="177"/>
      <c r="F1" s="177"/>
      <c r="G1" s="177"/>
      <c r="H1" s="177"/>
      <c r="I1" s="177"/>
    </row>
    <row r="2" spans="1:9" s="51" customFormat="1" ht="5.25" customHeight="1">
      <c r="A2" s="72"/>
      <c r="B2" s="72"/>
      <c r="C2" s="72"/>
      <c r="D2" s="72"/>
      <c r="E2" s="72"/>
      <c r="F2" s="72"/>
      <c r="G2" s="72"/>
      <c r="H2" s="72"/>
      <c r="I2" s="72"/>
    </row>
    <row r="3" spans="1:9" ht="25.5" customHeight="1" thickBot="1">
      <c r="A3" s="123" t="s">
        <v>232</v>
      </c>
      <c r="B3" s="123"/>
      <c r="C3" s="182"/>
      <c r="D3" s="182"/>
      <c r="E3" s="151" t="s">
        <v>235</v>
      </c>
      <c r="F3" s="182"/>
      <c r="G3" s="182"/>
      <c r="H3" s="182"/>
      <c r="I3" s="182"/>
    </row>
    <row r="4" spans="1:9" ht="25.5" customHeight="1" thickTop="1" thickBot="1">
      <c r="A4" s="123" t="s">
        <v>234</v>
      </c>
      <c r="B4" s="123"/>
      <c r="C4" s="183"/>
      <c r="D4" s="183"/>
      <c r="E4" s="155" t="s">
        <v>237</v>
      </c>
      <c r="F4" s="183" t="s">
        <v>236</v>
      </c>
      <c r="G4" s="183"/>
      <c r="H4" s="183"/>
      <c r="I4" s="183"/>
    </row>
    <row r="5" spans="1:9" ht="25.5" customHeight="1" thickTop="1" thickBot="1">
      <c r="A5" s="123" t="s">
        <v>233</v>
      </c>
      <c r="B5" s="123"/>
      <c r="C5" s="183"/>
      <c r="D5" s="183"/>
      <c r="E5" s="183"/>
      <c r="F5" s="184"/>
      <c r="G5" s="184"/>
      <c r="H5" s="184"/>
      <c r="I5" s="184"/>
    </row>
    <row r="6" spans="1:9" ht="27" customHeight="1" thickTop="1">
      <c r="A6" s="143"/>
      <c r="B6" s="147"/>
      <c r="C6" s="148"/>
      <c r="D6" s="144"/>
      <c r="E6" s="128" t="s">
        <v>324</v>
      </c>
      <c r="F6" s="154" t="s">
        <v>325</v>
      </c>
      <c r="G6" s="153"/>
      <c r="H6" s="153"/>
      <c r="I6" s="153"/>
    </row>
    <row r="7" spans="1:9" ht="34.5" customHeight="1">
      <c r="A7" s="170"/>
      <c r="B7" s="170"/>
      <c r="C7" s="71"/>
      <c r="D7" s="71"/>
      <c r="E7" s="145" t="s">
        <v>27</v>
      </c>
      <c r="F7" s="152"/>
      <c r="G7" s="152"/>
      <c r="H7" s="152"/>
      <c r="I7" s="152"/>
    </row>
    <row r="8" spans="1:9" ht="34.5" customHeight="1">
      <c r="A8" s="71"/>
      <c r="B8" s="71"/>
      <c r="C8" s="71"/>
      <c r="D8" s="71"/>
      <c r="E8" s="129" t="s">
        <v>28</v>
      </c>
      <c r="F8" s="154"/>
      <c r="G8" s="154"/>
      <c r="H8" s="154"/>
      <c r="I8" s="154"/>
    </row>
    <row r="9" spans="1:9" ht="17.25" customHeight="1">
      <c r="A9" s="10"/>
      <c r="B9" s="6"/>
      <c r="C9" s="6"/>
      <c r="D9" s="6"/>
      <c r="E9" s="6"/>
      <c r="F9" s="9"/>
      <c r="G9" s="9"/>
      <c r="H9" s="7"/>
    </row>
    <row r="10" spans="1:9" ht="24" customHeight="1">
      <c r="A10" s="70" t="s">
        <v>147</v>
      </c>
      <c r="B10" s="11"/>
      <c r="C10" s="11"/>
      <c r="D10" s="11"/>
      <c r="E10" s="11"/>
    </row>
    <row r="11" spans="1:9" ht="24" customHeight="1">
      <c r="A11" s="171" t="s">
        <v>166</v>
      </c>
      <c r="B11" s="171"/>
      <c r="C11" s="149" t="s">
        <v>322</v>
      </c>
      <c r="D11" s="73" t="s">
        <v>165</v>
      </c>
      <c r="E11" s="156" t="s">
        <v>323</v>
      </c>
      <c r="F11" s="130" t="s">
        <v>15</v>
      </c>
      <c r="G11" s="131" t="s">
        <v>16</v>
      </c>
      <c r="H11" s="132" t="s">
        <v>17</v>
      </c>
      <c r="I11" s="131" t="s">
        <v>34</v>
      </c>
    </row>
    <row r="12" spans="1:9" ht="18.75" customHeight="1">
      <c r="A12" s="166" t="s">
        <v>10</v>
      </c>
      <c r="B12" s="163" t="str">
        <f>HLOOKUP($C$11,参照用シート!$A$1:$N$26,3,0)</f>
        <v>　</v>
      </c>
      <c r="C12" s="164" t="str">
        <f>HLOOKUP($C$11,参照用シート!$A$1:$N$26,2,0)</f>
        <v>_デバイスに応じてリストします_</v>
      </c>
      <c r="D12" s="164" t="str">
        <f>HLOOKUP($C$11,参照用シート!$A$1:$N$26,2,0)</f>
        <v>_デバイスに応じてリストします_</v>
      </c>
      <c r="E12" s="165" t="str">
        <f>HLOOKUP($C$11,参照用シート!$A$1:$N$26,2,0)</f>
        <v>_デバイスに応じてリストします_</v>
      </c>
      <c r="F12" s="150"/>
      <c r="G12" s="150"/>
      <c r="H12" s="150"/>
      <c r="I12" s="150"/>
    </row>
    <row r="13" spans="1:9" ht="18.75" customHeight="1">
      <c r="A13" s="166"/>
      <c r="B13" s="163" t="str">
        <f>HLOOKUP($C$11,参照用シート!$A$1:$N$26,4,0)</f>
        <v>　</v>
      </c>
      <c r="C13" s="164" t="str">
        <f>HLOOKUP($C$11,参照用シート!$A$1:$N$26,2,0)</f>
        <v>_デバイスに応じてリストします_</v>
      </c>
      <c r="D13" s="164" t="str">
        <f>HLOOKUP($C$11,参照用シート!$A$1:$N$26,2,0)</f>
        <v>_デバイスに応じてリストします_</v>
      </c>
      <c r="E13" s="165" t="str">
        <f>HLOOKUP($C$11,参照用シート!$A$1:$N$26,2,0)</f>
        <v>_デバイスに応じてリストします_</v>
      </c>
      <c r="F13" s="150"/>
      <c r="G13" s="150"/>
      <c r="H13" s="150"/>
      <c r="I13" s="150"/>
    </row>
    <row r="14" spans="1:9" ht="18.75" customHeight="1">
      <c r="A14" s="166"/>
      <c r="B14" s="167" t="str">
        <f>HLOOKUP($C$11,参照用シート!$A$1:$N$26,5,0)</f>
        <v>　</v>
      </c>
      <c r="C14" s="168" t="str">
        <f>HLOOKUP($C$11,参照用シート!$A$1:$N$26,2,0)</f>
        <v>_デバイスに応じてリストします_</v>
      </c>
      <c r="D14" s="168" t="str">
        <f>HLOOKUP($C$11,参照用シート!$A$1:$N$26,2,0)</f>
        <v>_デバイスに応じてリストします_</v>
      </c>
      <c r="E14" s="169" t="str">
        <f>HLOOKUP($C$11,参照用シート!$A$1:$N$26,2,0)</f>
        <v>_デバイスに応じてリストします_</v>
      </c>
      <c r="F14" s="150"/>
      <c r="G14" s="150"/>
      <c r="H14" s="150"/>
      <c r="I14" s="150"/>
    </row>
    <row r="15" spans="1:9" ht="18.75" customHeight="1">
      <c r="A15" s="166"/>
      <c r="B15" s="172" t="str">
        <f>HLOOKUP($C$11,参照用シート!$A$1:$N$26,6,0)</f>
        <v>　</v>
      </c>
      <c r="C15" s="173" t="str">
        <f>HLOOKUP($C$11,参照用シート!$A$1:$N$26,2,0)</f>
        <v>_デバイスに応じてリストします_</v>
      </c>
      <c r="D15" s="173" t="str">
        <f>HLOOKUP($C$11,参照用シート!$A$1:$N$26,2,0)</f>
        <v>_デバイスに応じてリストします_</v>
      </c>
      <c r="E15" s="174" t="str">
        <f>HLOOKUP($C$11,参照用シート!$A$1:$N$26,2,0)</f>
        <v>_デバイスに応じてリストします_</v>
      </c>
      <c r="F15" s="150"/>
      <c r="G15" s="150"/>
      <c r="H15" s="150"/>
      <c r="I15" s="150"/>
    </row>
    <row r="16" spans="1:9" ht="18.75" customHeight="1">
      <c r="A16" s="166"/>
      <c r="B16" s="172" t="str">
        <f>HLOOKUP($C$11,参照用シート!$A$1:$N$26,7,0)</f>
        <v>　</v>
      </c>
      <c r="C16" s="173" t="str">
        <f>HLOOKUP($C$11,参照用シート!$A$1:$N$26,2,0)</f>
        <v>_デバイスに応じてリストします_</v>
      </c>
      <c r="D16" s="173" t="str">
        <f>HLOOKUP($C$11,参照用シート!$A$1:$N$26,2,0)</f>
        <v>_デバイスに応じてリストします_</v>
      </c>
      <c r="E16" s="174" t="str">
        <f>HLOOKUP($C$11,参照用シート!$A$1:$N$26,2,0)</f>
        <v>_デバイスに応じてリストします_</v>
      </c>
      <c r="F16" s="150"/>
      <c r="G16" s="150"/>
      <c r="H16" s="150"/>
      <c r="I16" s="150"/>
    </row>
    <row r="17" spans="1:9" ht="18.75" customHeight="1">
      <c r="A17" s="166" t="s">
        <v>11</v>
      </c>
      <c r="B17" s="167" t="str">
        <f>HLOOKUP($C$11,参照用シート!$A$1:$N$26,8,0)</f>
        <v>　</v>
      </c>
      <c r="C17" s="168" t="str">
        <f>HLOOKUP($C$11,参照用シート!$A$1:$N$26,2,0)</f>
        <v>_デバイスに応じてリストします_</v>
      </c>
      <c r="D17" s="168" t="str">
        <f>HLOOKUP($C$11,参照用シート!$A$1:$N$26,2,0)</f>
        <v>_デバイスに応じてリストします_</v>
      </c>
      <c r="E17" s="169" t="str">
        <f>HLOOKUP($C$11,参照用シート!$A$1:$N$26,2,0)</f>
        <v>_デバイスに応じてリストします_</v>
      </c>
      <c r="F17" s="150"/>
      <c r="G17" s="150"/>
      <c r="H17" s="150"/>
      <c r="I17" s="150"/>
    </row>
    <row r="18" spans="1:9" ht="18.75" customHeight="1">
      <c r="A18" s="166"/>
      <c r="B18" s="163" t="str">
        <f>HLOOKUP($C$11,参照用シート!$A$1:$N$26,9,0)</f>
        <v>　</v>
      </c>
      <c r="C18" s="164" t="str">
        <f>HLOOKUP($C$11,参照用シート!$A$1:$N$26,2,0)</f>
        <v>_デバイスに応じてリストします_</v>
      </c>
      <c r="D18" s="164" t="str">
        <f>HLOOKUP($C$11,参照用シート!$A$1:$N$26,2,0)</f>
        <v>_デバイスに応じてリストします_</v>
      </c>
      <c r="E18" s="165" t="str">
        <f>HLOOKUP($C$11,参照用シート!$A$1:$N$26,2,0)</f>
        <v>_デバイスに応じてリストします_</v>
      </c>
      <c r="F18" s="150"/>
      <c r="G18" s="150"/>
      <c r="H18" s="150"/>
      <c r="I18" s="150"/>
    </row>
    <row r="19" spans="1:9" ht="18.75" customHeight="1">
      <c r="A19" s="166"/>
      <c r="B19" s="163" t="str">
        <f>HLOOKUP($C$11,参照用シート!$A$1:$N$26,10,0)</f>
        <v>　</v>
      </c>
      <c r="C19" s="164" t="str">
        <f>HLOOKUP($C$11,参照用シート!$A$1:$N$26,2,0)</f>
        <v>_デバイスに応じてリストします_</v>
      </c>
      <c r="D19" s="164" t="str">
        <f>HLOOKUP($C$11,参照用シート!$A$1:$N$26,2,0)</f>
        <v>_デバイスに応じてリストします_</v>
      </c>
      <c r="E19" s="165" t="str">
        <f>HLOOKUP($C$11,参照用シート!$A$1:$N$26,2,0)</f>
        <v>_デバイスに応じてリストします_</v>
      </c>
      <c r="F19" s="150"/>
      <c r="G19" s="150"/>
      <c r="H19" s="150"/>
      <c r="I19" s="150"/>
    </row>
    <row r="20" spans="1:9" ht="18.75" customHeight="1">
      <c r="A20" s="166"/>
      <c r="B20" s="163" t="str">
        <f>HLOOKUP($C$11,参照用シート!$A$1:$N$26,11,0)</f>
        <v>　</v>
      </c>
      <c r="C20" s="164" t="str">
        <f>HLOOKUP($C$11,参照用シート!$A$1:$N$26,2,0)</f>
        <v>_デバイスに応じてリストします_</v>
      </c>
      <c r="D20" s="164" t="str">
        <f>HLOOKUP($C$11,参照用シート!$A$1:$N$26,2,0)</f>
        <v>_デバイスに応じてリストします_</v>
      </c>
      <c r="E20" s="165" t="str">
        <f>HLOOKUP($C$11,参照用シート!$A$1:$N$26,2,0)</f>
        <v>_デバイスに応じてリストします_</v>
      </c>
      <c r="F20" s="150"/>
      <c r="G20" s="150"/>
      <c r="H20" s="150"/>
      <c r="I20" s="150"/>
    </row>
    <row r="21" spans="1:9" ht="18.75" customHeight="1">
      <c r="A21" s="166"/>
      <c r="B21" s="163" t="str">
        <f>HLOOKUP($C$11,参照用シート!$A$1:$N$26,12,0)</f>
        <v>　</v>
      </c>
      <c r="C21" s="164" t="str">
        <f>HLOOKUP($C$11,参照用シート!$A$1:$N$26,2,0)</f>
        <v>_デバイスに応じてリストします_</v>
      </c>
      <c r="D21" s="164" t="str">
        <f>HLOOKUP($C$11,参照用シート!$A$1:$N$26,2,0)</f>
        <v>_デバイスに応じてリストします_</v>
      </c>
      <c r="E21" s="165" t="str">
        <f>HLOOKUP($C$11,参照用シート!$A$1:$N$26,2,0)</f>
        <v>_デバイスに応じてリストします_</v>
      </c>
      <c r="F21" s="150"/>
      <c r="G21" s="150"/>
      <c r="H21" s="150"/>
      <c r="I21" s="150"/>
    </row>
    <row r="22" spans="1:9" ht="18.75" customHeight="1">
      <c r="A22" s="166"/>
      <c r="B22" s="163" t="str">
        <f>HLOOKUP($C$11,参照用シート!$A$1:$N$26,13,0)</f>
        <v>　</v>
      </c>
      <c r="C22" s="164" t="str">
        <f>HLOOKUP($C$11,参照用シート!$A$1:$N$26,2,0)</f>
        <v>_デバイスに応じてリストします_</v>
      </c>
      <c r="D22" s="164" t="str">
        <f>HLOOKUP($C$11,参照用シート!$A$1:$N$26,2,0)</f>
        <v>_デバイスに応じてリストします_</v>
      </c>
      <c r="E22" s="165" t="str">
        <f>HLOOKUP($C$11,参照用シート!$A$1:$N$26,2,0)</f>
        <v>_デバイスに応じてリストします_</v>
      </c>
      <c r="F22" s="150"/>
      <c r="G22" s="150"/>
      <c r="H22" s="150"/>
      <c r="I22" s="150"/>
    </row>
    <row r="23" spans="1:9" ht="18.75" customHeight="1">
      <c r="A23" s="166"/>
      <c r="B23" s="163" t="str">
        <f>HLOOKUP($C$11,参照用シート!$A$1:$N$26,14,0)</f>
        <v>　</v>
      </c>
      <c r="C23" s="164" t="str">
        <f>HLOOKUP($C$11,参照用シート!$A$1:$N$26,2,0)</f>
        <v>_デバイスに応じてリストします_</v>
      </c>
      <c r="D23" s="164" t="str">
        <f>HLOOKUP($C$11,参照用シート!$A$1:$N$26,2,0)</f>
        <v>_デバイスに応じてリストします_</v>
      </c>
      <c r="E23" s="165" t="str">
        <f>HLOOKUP($C$11,参照用シート!$A$1:$N$26,2,0)</f>
        <v>_デバイスに応じてリストします_</v>
      </c>
      <c r="F23" s="150"/>
      <c r="G23" s="150"/>
      <c r="H23" s="150"/>
      <c r="I23" s="150"/>
    </row>
    <row r="24" spans="1:9" ht="18.75" customHeight="1">
      <c r="A24" s="166" t="s">
        <v>185</v>
      </c>
      <c r="B24" s="163" t="str">
        <f>HLOOKUP($C$11,参照用シート!$A$1:$N$26,15,0)</f>
        <v>　</v>
      </c>
      <c r="C24" s="164" t="str">
        <f>HLOOKUP($C$11,参照用シート!$A$1:$N$26,2,0)</f>
        <v>_デバイスに応じてリストします_</v>
      </c>
      <c r="D24" s="164" t="str">
        <f>HLOOKUP($C$11,参照用シート!$A$1:$N$26,2,0)</f>
        <v>_デバイスに応じてリストします_</v>
      </c>
      <c r="E24" s="165" t="str">
        <f>HLOOKUP($C$11,参照用シート!$A$1:$N$26,2,0)</f>
        <v>_デバイスに応じてリストします_</v>
      </c>
      <c r="F24" s="150"/>
      <c r="G24" s="150"/>
      <c r="H24" s="150"/>
      <c r="I24" s="150"/>
    </row>
    <row r="25" spans="1:9" ht="18.75" customHeight="1">
      <c r="A25" s="166"/>
      <c r="B25" s="163" t="str">
        <f>HLOOKUP($C$11,参照用シート!$A$1:$N$26,16,0)</f>
        <v>　</v>
      </c>
      <c r="C25" s="164" t="str">
        <f>HLOOKUP($C$11,参照用シート!$A$1:$N$26,2,0)</f>
        <v>_デバイスに応じてリストします_</v>
      </c>
      <c r="D25" s="164" t="str">
        <f>HLOOKUP($C$11,参照用シート!$A$1:$N$26,2,0)</f>
        <v>_デバイスに応じてリストします_</v>
      </c>
      <c r="E25" s="165" t="str">
        <f>HLOOKUP($C$11,参照用シート!$A$1:$N$26,2,0)</f>
        <v>_デバイスに応じてリストします_</v>
      </c>
      <c r="F25" s="150"/>
      <c r="G25" s="150"/>
      <c r="H25" s="150"/>
      <c r="I25" s="150"/>
    </row>
    <row r="26" spans="1:9" ht="18.75" customHeight="1">
      <c r="A26" s="166"/>
      <c r="B26" s="163" t="str">
        <f>HLOOKUP($C$11,参照用シート!$A$1:$N$26,17,0)</f>
        <v>　</v>
      </c>
      <c r="C26" s="164" t="str">
        <f>HLOOKUP($C$11,参照用シート!$A$1:$N$26,2,0)</f>
        <v>_デバイスに応じてリストします_</v>
      </c>
      <c r="D26" s="164" t="str">
        <f>HLOOKUP($C$11,参照用シート!$A$1:$N$26,2,0)</f>
        <v>_デバイスに応じてリストします_</v>
      </c>
      <c r="E26" s="165" t="str">
        <f>HLOOKUP($C$11,参照用シート!$A$1:$N$26,2,0)</f>
        <v>_デバイスに応じてリストします_</v>
      </c>
      <c r="F26" s="150"/>
      <c r="G26" s="150"/>
      <c r="H26" s="150"/>
      <c r="I26" s="150"/>
    </row>
    <row r="27" spans="1:9" ht="18.75" customHeight="1">
      <c r="A27" s="166"/>
      <c r="B27" s="163" t="str">
        <f>HLOOKUP($C$11,参照用シート!$A$1:$N$26,18,0)</f>
        <v>　</v>
      </c>
      <c r="C27" s="164" t="str">
        <f>HLOOKUP($C$11,参照用シート!$A$1:$N$26,2,0)</f>
        <v>_デバイスに応じてリストします_</v>
      </c>
      <c r="D27" s="164" t="str">
        <f>HLOOKUP($C$11,参照用シート!$A$1:$N$26,2,0)</f>
        <v>_デバイスに応じてリストします_</v>
      </c>
      <c r="E27" s="165" t="str">
        <f>HLOOKUP($C$11,参照用シート!$A$1:$N$26,2,0)</f>
        <v>_デバイスに応じてリストします_</v>
      </c>
      <c r="F27" s="150"/>
      <c r="G27" s="150"/>
      <c r="H27" s="150"/>
      <c r="I27" s="150"/>
    </row>
    <row r="28" spans="1:9" ht="19.7" customHeight="1">
      <c r="A28" s="92" t="s">
        <v>12</v>
      </c>
      <c r="B28" s="163" t="str">
        <f>HLOOKUP($C$11,参照用シート!$A$1:$N$26,19,0)</f>
        <v>　</v>
      </c>
      <c r="C28" s="164" t="str">
        <f>HLOOKUP($C$11,参照用シート!$A$1:$N$26,2,0)</f>
        <v>_デバイスに応じてリストします_</v>
      </c>
      <c r="D28" s="164" t="str">
        <f>HLOOKUP($C$11,参照用シート!$A$1:$N$26,2,0)</f>
        <v>_デバイスに応じてリストします_</v>
      </c>
      <c r="E28" s="165" t="str">
        <f>HLOOKUP($C$11,参照用シート!$A$1:$N$26,2,0)</f>
        <v>_デバイスに応じてリストします_</v>
      </c>
      <c r="F28" s="150"/>
      <c r="G28" s="150"/>
      <c r="H28" s="150"/>
      <c r="I28" s="150"/>
    </row>
    <row r="29" spans="1:9" ht="19.7" customHeight="1">
      <c r="A29" s="92" t="s">
        <v>186</v>
      </c>
      <c r="B29" s="163" t="str">
        <f>HLOOKUP($C$11,参照用シート!$A$1:$N$26,20,0)</f>
        <v>　</v>
      </c>
      <c r="C29" s="164" t="str">
        <f>HLOOKUP($C$11,参照用シート!$A$1:$N$26,2,0)</f>
        <v>_デバイスに応じてリストします_</v>
      </c>
      <c r="D29" s="164" t="str">
        <f>HLOOKUP($C$11,参照用シート!$A$1:$N$26,2,0)</f>
        <v>_デバイスに応じてリストします_</v>
      </c>
      <c r="E29" s="165" t="str">
        <f>HLOOKUP($C$11,参照用シート!$A$1:$N$26,2,0)</f>
        <v>_デバイスに応じてリストします_</v>
      </c>
      <c r="F29" s="150"/>
      <c r="G29" s="150"/>
      <c r="H29" s="150"/>
      <c r="I29" s="150"/>
    </row>
    <row r="30" spans="1:9" ht="11.25" customHeight="1">
      <c r="B30" s="11"/>
      <c r="C30" s="11"/>
      <c r="D30" s="11"/>
      <c r="E30" s="11"/>
    </row>
    <row r="31" spans="1:9" ht="24.75" customHeight="1">
      <c r="A31" s="70" t="s">
        <v>189</v>
      </c>
      <c r="B31" s="6"/>
      <c r="C31" s="6"/>
      <c r="D31" s="6"/>
      <c r="E31" s="6"/>
      <c r="F31" s="8" t="s">
        <v>15</v>
      </c>
      <c r="G31" s="131" t="s">
        <v>16</v>
      </c>
      <c r="H31" s="132" t="s">
        <v>17</v>
      </c>
      <c r="I31" s="131" t="s">
        <v>34</v>
      </c>
    </row>
    <row r="32" spans="1:9" ht="18.75" customHeight="1">
      <c r="A32" s="157" t="str">
        <f>HLOOKUP($C$11,参照用シート!$A$1:$N$26,21,0)</f>
        <v>　</v>
      </c>
      <c r="B32" s="158"/>
      <c r="C32" s="158"/>
      <c r="D32" s="158"/>
      <c r="E32" s="159"/>
      <c r="F32" s="21"/>
      <c r="G32" s="150"/>
      <c r="H32" s="150"/>
      <c r="I32" s="150"/>
    </row>
    <row r="33" spans="1:9" ht="18.75" customHeight="1">
      <c r="A33" s="157" t="str">
        <f>HLOOKUP($C$11,参照用シート!$A$1:$N$26,22,0)</f>
        <v>　</v>
      </c>
      <c r="B33" s="158"/>
      <c r="C33" s="158"/>
      <c r="D33" s="158"/>
      <c r="E33" s="159"/>
      <c r="F33" s="21"/>
      <c r="G33" s="150"/>
      <c r="H33" s="150"/>
      <c r="I33" s="150"/>
    </row>
    <row r="34" spans="1:9" ht="18.75" customHeight="1">
      <c r="A34" s="157" t="str">
        <f>HLOOKUP($C$11,参照用シート!$A$1:$N$26,23,0)</f>
        <v>　</v>
      </c>
      <c r="B34" s="158"/>
      <c r="C34" s="158"/>
      <c r="D34" s="158"/>
      <c r="E34" s="159"/>
      <c r="F34" s="21"/>
      <c r="G34" s="150"/>
      <c r="H34" s="150"/>
      <c r="I34" s="150"/>
    </row>
    <row r="35" spans="1:9" ht="18.75" customHeight="1">
      <c r="A35" s="157" t="str">
        <f>HLOOKUP($C$11,参照用シート!$A$1:$N$26,24,0)</f>
        <v>　</v>
      </c>
      <c r="B35" s="158"/>
      <c r="C35" s="158"/>
      <c r="D35" s="158"/>
      <c r="E35" s="159"/>
      <c r="F35" s="21"/>
      <c r="G35" s="150"/>
      <c r="H35" s="150"/>
      <c r="I35" s="150"/>
    </row>
    <row r="36" spans="1:9" ht="18.75" customHeight="1">
      <c r="A36" s="157" t="str">
        <f>HLOOKUP($C$11,参照用シート!$A$1:$N$26,25,0)</f>
        <v>　</v>
      </c>
      <c r="B36" s="158"/>
      <c r="C36" s="158"/>
      <c r="D36" s="158"/>
      <c r="E36" s="159"/>
      <c r="F36" s="21"/>
      <c r="G36" s="150"/>
      <c r="H36" s="150"/>
      <c r="I36" s="150"/>
    </row>
    <row r="37" spans="1:9" ht="18.75" customHeight="1">
      <c r="A37" s="157" t="str">
        <f>HLOOKUP($C$11,参照用シート!$A$1:$N$26,26,0)</f>
        <v>　</v>
      </c>
      <c r="B37" s="158"/>
      <c r="C37" s="158"/>
      <c r="D37" s="158"/>
      <c r="E37" s="159"/>
      <c r="F37" s="21"/>
      <c r="G37" s="150"/>
      <c r="H37" s="150"/>
      <c r="I37" s="150"/>
    </row>
    <row r="38" spans="1:9" ht="42.75" customHeight="1">
      <c r="A38" s="179" t="s">
        <v>137</v>
      </c>
      <c r="B38" s="180"/>
      <c r="C38" s="180"/>
      <c r="D38" s="180"/>
      <c r="E38" s="180"/>
      <c r="F38" s="180"/>
      <c r="G38" s="180"/>
      <c r="H38" s="180"/>
      <c r="I38" s="181"/>
    </row>
    <row r="39" spans="1:9" ht="24.75" customHeight="1"/>
    <row r="40" spans="1:9" ht="24.75" customHeight="1"/>
    <row r="41" spans="1:9" ht="24.75" customHeight="1"/>
    <row r="42" spans="1:9" ht="24.75" customHeight="1"/>
    <row r="43" spans="1:9" ht="14.25" customHeight="1"/>
    <row r="44" spans="1:9" ht="24.75" customHeight="1"/>
    <row r="45" spans="1:9" ht="24.75" customHeight="1"/>
    <row r="46" spans="1:9" ht="232.5" customHeight="1"/>
    <row r="47" spans="1:9" ht="24.75" customHeight="1"/>
    <row r="48" spans="1:9" ht="24.75" customHeight="1"/>
  </sheetData>
  <sheetProtection password="DEF2" sheet="1" objects="1" scenarios="1" selectLockedCells="1"/>
  <mergeCells count="37">
    <mergeCell ref="C5:E5"/>
    <mergeCell ref="F5:I5"/>
    <mergeCell ref="A1:I1"/>
    <mergeCell ref="C3:D3"/>
    <mergeCell ref="F3:I3"/>
    <mergeCell ref="C4:D4"/>
    <mergeCell ref="F4:I4"/>
    <mergeCell ref="A7:B7"/>
    <mergeCell ref="A11:B11"/>
    <mergeCell ref="A12:A16"/>
    <mergeCell ref="B12:E12"/>
    <mergeCell ref="B13:E13"/>
    <mergeCell ref="B14:E14"/>
    <mergeCell ref="B15:E15"/>
    <mergeCell ref="B16:E16"/>
    <mergeCell ref="B28:E28"/>
    <mergeCell ref="A17:A23"/>
    <mergeCell ref="B17:E17"/>
    <mergeCell ref="B18:E18"/>
    <mergeCell ref="B19:E19"/>
    <mergeCell ref="B20:E20"/>
    <mergeCell ref="B21:E21"/>
    <mergeCell ref="B22:E22"/>
    <mergeCell ref="B23:E23"/>
    <mergeCell ref="A24:A27"/>
    <mergeCell ref="B24:E24"/>
    <mergeCell ref="B25:E25"/>
    <mergeCell ref="B26:E26"/>
    <mergeCell ref="B27:E27"/>
    <mergeCell ref="A37:E37"/>
    <mergeCell ref="A38:I38"/>
    <mergeCell ref="B29:E29"/>
    <mergeCell ref="A32:E32"/>
    <mergeCell ref="A33:E33"/>
    <mergeCell ref="A34:E34"/>
    <mergeCell ref="A35:E35"/>
    <mergeCell ref="A36:E36"/>
  </mergeCells>
  <phoneticPr fontId="3"/>
  <dataValidations count="1">
    <dataValidation type="list" allowBlank="1" showInputMessage="1" showErrorMessage="1" sqref="E11">
      <formula1>INDIRECT($C11)</formula1>
    </dataValidation>
  </dataValidations>
  <pageMargins left="0.25" right="0.25" top="0.75" bottom="0.75" header="0.3" footer="0.3"/>
  <pageSetup paperSize="9" orientation="portrait" horizontalDpi="300" verticalDpi="300" r:id="rId1"/>
  <headerFooter>
    <oddHeader>&amp;L　　　　　&amp;"HGP創英角ｺﾞｼｯｸUB,標準"&amp;16横浜医療センター薬剤部　宛　　（連絡先　FAX　０４５－８５３－８３０８）</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ltText="本人">
                <anchor moveWithCells="1">
                  <from>
                    <xdr:col>5</xdr:col>
                    <xdr:colOff>19050</xdr:colOff>
                    <xdr:row>7</xdr:row>
                    <xdr:rowOff>0</xdr:rowOff>
                  </from>
                  <to>
                    <xdr:col>5</xdr:col>
                    <xdr:colOff>476250</xdr:colOff>
                    <xdr:row>7</xdr:row>
                    <xdr:rowOff>209550</xdr:rowOff>
                  </to>
                </anchor>
              </controlPr>
            </control>
          </mc:Choice>
        </mc:AlternateContent>
        <mc:AlternateContent xmlns:mc="http://schemas.openxmlformats.org/markup-compatibility/2006">
          <mc:Choice Requires="x14">
            <control shapeId="54274" r:id="rId5" name="Check Box 2">
              <controlPr defaultSize="0" autoFill="0" autoLine="0" autoPict="0" altText="本人">
                <anchor moveWithCells="1">
                  <from>
                    <xdr:col>5</xdr:col>
                    <xdr:colOff>19050</xdr:colOff>
                    <xdr:row>7</xdr:row>
                    <xdr:rowOff>219075</xdr:rowOff>
                  </from>
                  <to>
                    <xdr:col>5</xdr:col>
                    <xdr:colOff>485775</xdr:colOff>
                    <xdr:row>8</xdr:row>
                    <xdr:rowOff>19050</xdr:rowOff>
                  </to>
                </anchor>
              </controlPr>
            </control>
          </mc:Choice>
        </mc:AlternateContent>
        <mc:AlternateContent xmlns:mc="http://schemas.openxmlformats.org/markup-compatibility/2006">
          <mc:Choice Requires="x14">
            <control shapeId="54275" r:id="rId6" name="Check Box 3">
              <controlPr defaultSize="0" autoFill="0" autoLine="0" autoPict="0" altText="本人">
                <anchor moveWithCells="1">
                  <from>
                    <xdr:col>8</xdr:col>
                    <xdr:colOff>9525</xdr:colOff>
                    <xdr:row>7</xdr:row>
                    <xdr:rowOff>9525</xdr:rowOff>
                  </from>
                  <to>
                    <xdr:col>8</xdr:col>
                    <xdr:colOff>466725</xdr:colOff>
                    <xdr:row>7</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ltText="本人">
                <anchor moveWithCells="1">
                  <from>
                    <xdr:col>8</xdr:col>
                    <xdr:colOff>9525</xdr:colOff>
                    <xdr:row>7</xdr:row>
                    <xdr:rowOff>228600</xdr:rowOff>
                  </from>
                  <to>
                    <xdr:col>8</xdr:col>
                    <xdr:colOff>476250</xdr:colOff>
                    <xdr:row>8</xdr:row>
                    <xdr:rowOff>28575</xdr:rowOff>
                  </to>
                </anchor>
              </controlPr>
            </control>
          </mc:Choice>
        </mc:AlternateContent>
        <mc:AlternateContent xmlns:mc="http://schemas.openxmlformats.org/markup-compatibility/2006">
          <mc:Choice Requires="x14">
            <control shapeId="54277" r:id="rId8" name="Check Box 5">
              <controlPr defaultSize="0" autoFill="0" autoLine="0" autoPict="0" altText="本人">
                <anchor moveWithCells="1">
                  <from>
                    <xdr:col>7</xdr:col>
                    <xdr:colOff>19050</xdr:colOff>
                    <xdr:row>7</xdr:row>
                    <xdr:rowOff>0</xdr:rowOff>
                  </from>
                  <to>
                    <xdr:col>7</xdr:col>
                    <xdr:colOff>476250</xdr:colOff>
                    <xdr:row>7</xdr:row>
                    <xdr:rowOff>209550</xdr:rowOff>
                  </to>
                </anchor>
              </controlPr>
            </control>
          </mc:Choice>
        </mc:AlternateContent>
        <mc:AlternateContent xmlns:mc="http://schemas.openxmlformats.org/markup-compatibility/2006">
          <mc:Choice Requires="x14">
            <control shapeId="54278" r:id="rId9" name="Check Box 6">
              <controlPr defaultSize="0" autoFill="0" autoLine="0" autoPict="0" altText="本人">
                <anchor moveWithCells="1">
                  <from>
                    <xdr:col>7</xdr:col>
                    <xdr:colOff>19050</xdr:colOff>
                    <xdr:row>7</xdr:row>
                    <xdr:rowOff>219075</xdr:rowOff>
                  </from>
                  <to>
                    <xdr:col>7</xdr:col>
                    <xdr:colOff>485775</xdr:colOff>
                    <xdr:row>8</xdr:row>
                    <xdr:rowOff>19050</xdr:rowOff>
                  </to>
                </anchor>
              </controlPr>
            </control>
          </mc:Choice>
        </mc:AlternateContent>
        <mc:AlternateContent xmlns:mc="http://schemas.openxmlformats.org/markup-compatibility/2006">
          <mc:Choice Requires="x14">
            <control shapeId="54279" r:id="rId10" name="Check Box 7">
              <controlPr defaultSize="0" autoFill="0" autoLine="0" autoPict="0" altText="本人">
                <anchor moveWithCells="1">
                  <from>
                    <xdr:col>6</xdr:col>
                    <xdr:colOff>19050</xdr:colOff>
                    <xdr:row>7</xdr:row>
                    <xdr:rowOff>0</xdr:rowOff>
                  </from>
                  <to>
                    <xdr:col>6</xdr:col>
                    <xdr:colOff>476250</xdr:colOff>
                    <xdr:row>7</xdr:row>
                    <xdr:rowOff>209550</xdr:rowOff>
                  </to>
                </anchor>
              </controlPr>
            </control>
          </mc:Choice>
        </mc:AlternateContent>
        <mc:AlternateContent xmlns:mc="http://schemas.openxmlformats.org/markup-compatibility/2006">
          <mc:Choice Requires="x14">
            <control shapeId="54280" r:id="rId11" name="Check Box 8">
              <controlPr defaultSize="0" autoFill="0" autoLine="0" autoPict="0" altText="本人">
                <anchor moveWithCells="1">
                  <from>
                    <xdr:col>6</xdr:col>
                    <xdr:colOff>19050</xdr:colOff>
                    <xdr:row>7</xdr:row>
                    <xdr:rowOff>219075</xdr:rowOff>
                  </from>
                  <to>
                    <xdr:col>6</xdr:col>
                    <xdr:colOff>485775</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14:formula1>
            <xm:f>参照用シート!$R$2:$R$4</xm:f>
          </x14:formula1>
          <xm:sqref>F29:I29</xm:sqref>
        </x14:dataValidation>
        <x14:dataValidation type="list" showInputMessage="1" showErrorMessage="1">
          <x14:formula1>
            <xm:f>参照用シート!$Q$2:$Q$5</xm:f>
          </x14:formula1>
          <xm:sqref>G32:I37 G12:I28</xm:sqref>
        </x14:dataValidation>
        <x14:dataValidation type="list" allowBlank="1" showInputMessage="1" showErrorMessage="1">
          <x14:formula1>
            <xm:f>参照用シート!$P$2:$P$3</xm:f>
          </x14:formula1>
          <xm:sqref>F12:F28</xm:sqref>
        </x14:dataValidation>
        <x14:dataValidation type="list" showInputMessage="1" showErrorMessage="1">
          <x14:formula1>
            <xm:f>参照用シート!$B$1:$N$1</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9"/>
  <sheetViews>
    <sheetView workbookViewId="0">
      <pane xSplit="1" ySplit="1" topLeftCell="B2" activePane="bottomRight" state="frozen"/>
      <selection pane="topRight" activeCell="B1" sqref="B1"/>
      <selection pane="bottomLeft" activeCell="A2" sqref="A2"/>
      <selection pane="bottomRight"/>
    </sheetView>
  </sheetViews>
  <sheetFormatPr defaultRowHeight="18.75"/>
  <cols>
    <col min="1" max="1" width="18" style="75" customWidth="1"/>
    <col min="2" max="2" width="18.625" style="75" customWidth="1"/>
    <col min="3" max="3" width="69.5" style="122" customWidth="1"/>
    <col min="4" max="4" width="54.625" style="122" bestFit="1" customWidth="1"/>
    <col min="5" max="5" width="67.25" style="122" bestFit="1" customWidth="1"/>
    <col min="6" max="6" width="54.625" style="122" bestFit="1" customWidth="1"/>
    <col min="7" max="7" width="50.25" style="122" bestFit="1" customWidth="1"/>
    <col min="8" max="8" width="60.25" style="122" bestFit="1" customWidth="1"/>
    <col min="9" max="9" width="58.25" style="122" bestFit="1" customWidth="1"/>
    <col min="10" max="10" width="62.875" style="122" bestFit="1" customWidth="1"/>
    <col min="11" max="11" width="67.25" style="122" bestFit="1" customWidth="1"/>
    <col min="12" max="12" width="48.375" style="122" bestFit="1" customWidth="1"/>
    <col min="13" max="13" width="50.625" style="122" bestFit="1" customWidth="1"/>
    <col min="14" max="14" width="54.625" style="122" bestFit="1" customWidth="1"/>
    <col min="15" max="15" width="9" style="75"/>
    <col min="16" max="18" width="10.25" style="75" customWidth="1"/>
    <col min="19" max="19" width="23.5" style="75" bestFit="1" customWidth="1"/>
    <col min="20" max="20" width="19.25" style="75" bestFit="1" customWidth="1"/>
    <col min="21" max="22" width="23.5" style="75" bestFit="1" customWidth="1"/>
    <col min="23" max="23" width="15.25" style="75" customWidth="1"/>
    <col min="24" max="24" width="26.5" style="75" bestFit="1" customWidth="1"/>
    <col min="25" max="29" width="23.5" style="75" bestFit="1" customWidth="1"/>
    <col min="30" max="30" width="17.25" style="75" bestFit="1" customWidth="1"/>
    <col min="31" max="16384" width="9" style="75"/>
  </cols>
  <sheetData>
    <row r="1" spans="1:30" ht="39" customHeight="1" thickBot="1">
      <c r="A1" s="74" t="s">
        <v>157</v>
      </c>
      <c r="B1" s="90" t="s">
        <v>322</v>
      </c>
      <c r="C1" s="139" t="s">
        <v>190</v>
      </c>
      <c r="D1" s="140" t="s">
        <v>191</v>
      </c>
      <c r="E1" s="139" t="s">
        <v>192</v>
      </c>
      <c r="F1" s="140" t="s">
        <v>193</v>
      </c>
      <c r="G1" s="139" t="s">
        <v>357</v>
      </c>
      <c r="H1" s="140" t="s">
        <v>253</v>
      </c>
      <c r="I1" s="139" t="s">
        <v>194</v>
      </c>
      <c r="J1" s="140" t="s">
        <v>195</v>
      </c>
      <c r="K1" s="139" t="s">
        <v>252</v>
      </c>
      <c r="L1" s="140" t="s">
        <v>196</v>
      </c>
      <c r="M1" s="139" t="s">
        <v>197</v>
      </c>
      <c r="N1" s="140" t="s">
        <v>198</v>
      </c>
      <c r="P1" s="75" t="s">
        <v>238</v>
      </c>
      <c r="Q1" s="75" t="s">
        <v>239</v>
      </c>
      <c r="R1" s="75" t="s">
        <v>240</v>
      </c>
      <c r="S1" s="75" t="s">
        <v>303</v>
      </c>
      <c r="T1" s="75" t="s">
        <v>304</v>
      </c>
      <c r="U1" s="75" t="s">
        <v>305</v>
      </c>
      <c r="V1" s="75" t="s">
        <v>306</v>
      </c>
      <c r="W1" s="75" t="s">
        <v>251</v>
      </c>
      <c r="X1" s="75" t="s">
        <v>302</v>
      </c>
      <c r="Y1" s="75" t="s">
        <v>307</v>
      </c>
      <c r="Z1" s="75" t="s">
        <v>308</v>
      </c>
      <c r="AA1" s="75" t="s">
        <v>276</v>
      </c>
      <c r="AB1" s="75" t="s">
        <v>277</v>
      </c>
      <c r="AC1" s="75" t="s">
        <v>278</v>
      </c>
      <c r="AD1" s="75" t="s">
        <v>279</v>
      </c>
    </row>
    <row r="2" spans="1:30" ht="19.5" thickBot="1">
      <c r="A2" s="76" t="s">
        <v>187</v>
      </c>
      <c r="B2" s="142" t="s">
        <v>323</v>
      </c>
      <c r="C2" s="135" t="s">
        <v>188</v>
      </c>
      <c r="D2" s="135" t="s">
        <v>202</v>
      </c>
      <c r="E2" s="135" t="s">
        <v>205</v>
      </c>
      <c r="F2" s="135" t="s">
        <v>210</v>
      </c>
      <c r="G2" s="135" t="s">
        <v>213</v>
      </c>
      <c r="H2" s="135" t="s">
        <v>204</v>
      </c>
      <c r="I2" s="135" t="s">
        <v>220</v>
      </c>
      <c r="J2" s="135" t="s">
        <v>221</v>
      </c>
      <c r="K2" s="135" t="s">
        <v>204</v>
      </c>
      <c r="L2" s="135" t="s">
        <v>217</v>
      </c>
      <c r="M2" s="135" t="s">
        <v>226</v>
      </c>
      <c r="N2" s="136" t="s">
        <v>227</v>
      </c>
      <c r="S2" s="75" t="s">
        <v>275</v>
      </c>
      <c r="T2" s="75" t="s">
        <v>283</v>
      </c>
      <c r="U2" s="75" t="s">
        <v>284</v>
      </c>
      <c r="V2" s="75" t="s">
        <v>210</v>
      </c>
      <c r="W2" s="75" t="s">
        <v>264</v>
      </c>
      <c r="X2" s="75" t="s">
        <v>286</v>
      </c>
      <c r="Y2" s="75" t="s">
        <v>254</v>
      </c>
      <c r="Z2" s="75" t="s">
        <v>280</v>
      </c>
      <c r="AA2" s="75" t="s">
        <v>274</v>
      </c>
      <c r="AB2" s="75" t="s">
        <v>217</v>
      </c>
      <c r="AC2" s="75" t="s">
        <v>297</v>
      </c>
      <c r="AD2" s="75" t="s">
        <v>300</v>
      </c>
    </row>
    <row r="3" spans="1:30" ht="19.5" thickBot="1">
      <c r="A3" s="76" t="s">
        <v>168</v>
      </c>
      <c r="B3" s="77" t="s">
        <v>206</v>
      </c>
      <c r="C3" s="93" t="s">
        <v>167</v>
      </c>
      <c r="D3" s="93" t="s">
        <v>167</v>
      </c>
      <c r="E3" s="93" t="s">
        <v>68</v>
      </c>
      <c r="F3" s="93" t="s">
        <v>60</v>
      </c>
      <c r="G3" s="93" t="s">
        <v>36</v>
      </c>
      <c r="H3" s="93" t="s">
        <v>214</v>
      </c>
      <c r="I3" s="95" t="s">
        <v>219</v>
      </c>
      <c r="J3" s="93" t="s">
        <v>222</v>
      </c>
      <c r="K3" s="93" t="s">
        <v>95</v>
      </c>
      <c r="L3" s="93" t="s">
        <v>101</v>
      </c>
      <c r="M3" s="93" t="s">
        <v>117</v>
      </c>
      <c r="N3" s="94" t="s">
        <v>129</v>
      </c>
      <c r="P3" s="75" t="s">
        <v>241</v>
      </c>
      <c r="Q3" s="75" t="s">
        <v>242</v>
      </c>
      <c r="R3" s="75" t="s">
        <v>245</v>
      </c>
      <c r="T3" s="75" t="s">
        <v>281</v>
      </c>
      <c r="U3" s="75" t="s">
        <v>285</v>
      </c>
      <c r="W3" s="75" t="s">
        <v>255</v>
      </c>
      <c r="X3" s="75" t="s">
        <v>265</v>
      </c>
      <c r="AA3" s="75" t="s">
        <v>287</v>
      </c>
      <c r="AC3" s="75" t="s">
        <v>296</v>
      </c>
      <c r="AD3" s="75" t="s">
        <v>299</v>
      </c>
    </row>
    <row r="4" spans="1:30" ht="19.5" thickBot="1">
      <c r="A4" s="78" t="s">
        <v>169</v>
      </c>
      <c r="B4" s="77" t="s">
        <v>207</v>
      </c>
      <c r="C4" s="96" t="s">
        <v>153</v>
      </c>
      <c r="D4" s="96" t="s">
        <v>0</v>
      </c>
      <c r="E4" s="96" t="s">
        <v>65</v>
      </c>
      <c r="F4" s="96" t="s">
        <v>61</v>
      </c>
      <c r="G4" s="96" t="s">
        <v>212</v>
      </c>
      <c r="H4" s="96" t="s">
        <v>215</v>
      </c>
      <c r="I4" s="96" t="s">
        <v>228</v>
      </c>
      <c r="J4" s="96" t="s">
        <v>85</v>
      </c>
      <c r="K4" s="96" t="s">
        <v>96</v>
      </c>
      <c r="L4" s="96" t="s">
        <v>102</v>
      </c>
      <c r="M4" s="96" t="s">
        <v>118</v>
      </c>
      <c r="N4" s="97" t="s">
        <v>223</v>
      </c>
      <c r="Q4" s="75" t="s">
        <v>243</v>
      </c>
      <c r="R4" s="75" t="s">
        <v>246</v>
      </c>
      <c r="T4" s="75" t="s">
        <v>282</v>
      </c>
      <c r="W4" s="75" t="s">
        <v>256</v>
      </c>
      <c r="X4" s="75" t="s">
        <v>266</v>
      </c>
      <c r="AA4" s="75" t="s">
        <v>288</v>
      </c>
      <c r="AC4" s="75" t="s">
        <v>298</v>
      </c>
      <c r="AD4" s="75" t="s">
        <v>301</v>
      </c>
    </row>
    <row r="5" spans="1:30" ht="19.5" thickBot="1">
      <c r="A5" s="78" t="s">
        <v>170</v>
      </c>
      <c r="B5" s="77" t="s">
        <v>206</v>
      </c>
      <c r="C5" s="96" t="s">
        <v>115</v>
      </c>
      <c r="D5" s="96" t="s">
        <v>1</v>
      </c>
      <c r="E5" s="96" t="s">
        <v>66</v>
      </c>
      <c r="F5" s="96" t="s">
        <v>62</v>
      </c>
      <c r="G5" s="96" t="s">
        <v>37</v>
      </c>
      <c r="H5" s="96" t="s">
        <v>37</v>
      </c>
      <c r="I5" s="96" t="s">
        <v>76</v>
      </c>
      <c r="J5" s="96" t="s">
        <v>86</v>
      </c>
      <c r="K5" s="96" t="s">
        <v>97</v>
      </c>
      <c r="L5" s="96" t="s">
        <v>103</v>
      </c>
      <c r="M5" s="96" t="s">
        <v>119</v>
      </c>
      <c r="N5" s="97" t="s">
        <v>204</v>
      </c>
      <c r="Q5" s="75" t="s">
        <v>244</v>
      </c>
      <c r="W5" s="75" t="s">
        <v>257</v>
      </c>
      <c r="X5" s="75" t="s">
        <v>267</v>
      </c>
      <c r="AA5" s="75" t="s">
        <v>289</v>
      </c>
    </row>
    <row r="6" spans="1:30" ht="19.5" thickBot="1">
      <c r="A6" s="78" t="s">
        <v>171</v>
      </c>
      <c r="B6" s="77" t="s">
        <v>206</v>
      </c>
      <c r="C6" s="96" t="s">
        <v>199</v>
      </c>
      <c r="D6" s="96" t="s">
        <v>203</v>
      </c>
      <c r="E6" s="96" t="s">
        <v>204</v>
      </c>
      <c r="F6" s="96" t="s">
        <v>203</v>
      </c>
      <c r="G6" s="96" t="s">
        <v>38</v>
      </c>
      <c r="H6" s="96" t="s">
        <v>53</v>
      </c>
      <c r="I6" s="96" t="s">
        <v>77</v>
      </c>
      <c r="J6" s="96" t="s">
        <v>87</v>
      </c>
      <c r="K6" s="96" t="s">
        <v>204</v>
      </c>
      <c r="L6" s="96" t="s">
        <v>104</v>
      </c>
      <c r="M6" s="96" t="s">
        <v>130</v>
      </c>
      <c r="N6" s="97" t="s">
        <v>204</v>
      </c>
      <c r="W6" s="75" t="s">
        <v>258</v>
      </c>
      <c r="X6" s="75" t="s">
        <v>268</v>
      </c>
      <c r="AA6" s="75" t="s">
        <v>290</v>
      </c>
    </row>
    <row r="7" spans="1:30" ht="19.5" thickBot="1">
      <c r="A7" s="79" t="s">
        <v>172</v>
      </c>
      <c r="B7" s="77" t="s">
        <v>206</v>
      </c>
      <c r="C7" s="98" t="s">
        <v>199</v>
      </c>
      <c r="D7" s="98" t="s">
        <v>204</v>
      </c>
      <c r="E7" s="98" t="s">
        <v>204</v>
      </c>
      <c r="F7" s="98" t="s">
        <v>204</v>
      </c>
      <c r="G7" s="98" t="s">
        <v>53</v>
      </c>
      <c r="H7" s="98" t="s">
        <v>54</v>
      </c>
      <c r="I7" s="98" t="s">
        <v>204</v>
      </c>
      <c r="J7" s="98" t="s">
        <v>88</v>
      </c>
      <c r="K7" s="98" t="s">
        <v>204</v>
      </c>
      <c r="L7" s="98" t="s">
        <v>204</v>
      </c>
      <c r="M7" s="98" t="s">
        <v>223</v>
      </c>
      <c r="N7" s="99" t="s">
        <v>204</v>
      </c>
      <c r="W7" s="75" t="s">
        <v>259</v>
      </c>
      <c r="X7" s="75" t="s">
        <v>269</v>
      </c>
      <c r="AA7" s="75" t="s">
        <v>291</v>
      </c>
    </row>
    <row r="8" spans="1:30" ht="19.5" customHeight="1" thickBot="1">
      <c r="A8" s="80" t="s">
        <v>158</v>
      </c>
      <c r="B8" s="77" t="s">
        <v>206</v>
      </c>
      <c r="C8" s="100" t="s">
        <v>229</v>
      </c>
      <c r="D8" s="101" t="s">
        <v>2</v>
      </c>
      <c r="E8" s="101" t="s">
        <v>230</v>
      </c>
      <c r="F8" s="101" t="s">
        <v>63</v>
      </c>
      <c r="G8" s="101" t="s">
        <v>40</v>
      </c>
      <c r="H8" s="101" t="s">
        <v>40</v>
      </c>
      <c r="I8" s="101" t="s">
        <v>231</v>
      </c>
      <c r="J8" s="101" t="s">
        <v>89</v>
      </c>
      <c r="K8" s="101" t="s">
        <v>2</v>
      </c>
      <c r="L8" s="101" t="s">
        <v>106</v>
      </c>
      <c r="M8" s="101" t="s">
        <v>121</v>
      </c>
      <c r="N8" s="102" t="s">
        <v>2</v>
      </c>
      <c r="W8" s="75" t="s">
        <v>260</v>
      </c>
      <c r="X8" s="75" t="s">
        <v>270</v>
      </c>
      <c r="AA8" s="75" t="s">
        <v>292</v>
      </c>
    </row>
    <row r="9" spans="1:30" ht="19.5" thickBot="1">
      <c r="A9" s="81" t="s">
        <v>159</v>
      </c>
      <c r="B9" s="77" t="s">
        <v>208</v>
      </c>
      <c r="C9" s="103" t="s">
        <v>3</v>
      </c>
      <c r="D9" s="103" t="s">
        <v>3</v>
      </c>
      <c r="E9" s="103" t="s">
        <v>3</v>
      </c>
      <c r="F9" s="103" t="s">
        <v>2</v>
      </c>
      <c r="G9" s="103" t="s">
        <v>41</v>
      </c>
      <c r="H9" s="103" t="s">
        <v>41</v>
      </c>
      <c r="I9" s="103" t="s">
        <v>79</v>
      </c>
      <c r="J9" s="103" t="s">
        <v>90</v>
      </c>
      <c r="K9" s="103" t="s">
        <v>3</v>
      </c>
      <c r="L9" s="103" t="s">
        <v>107</v>
      </c>
      <c r="M9" s="103" t="s">
        <v>122</v>
      </c>
      <c r="N9" s="104" t="s">
        <v>3</v>
      </c>
      <c r="W9" s="75" t="s">
        <v>261</v>
      </c>
      <c r="X9" s="75" t="s">
        <v>271</v>
      </c>
      <c r="AA9" s="75" t="s">
        <v>293</v>
      </c>
    </row>
    <row r="10" spans="1:30" ht="19.5" thickBot="1">
      <c r="A10" s="81" t="s">
        <v>160</v>
      </c>
      <c r="B10" s="77" t="s">
        <v>206</v>
      </c>
      <c r="C10" s="103" t="s">
        <v>4</v>
      </c>
      <c r="D10" s="103" t="s">
        <v>4</v>
      </c>
      <c r="E10" s="103" t="s">
        <v>4</v>
      </c>
      <c r="F10" s="103" t="s">
        <v>3</v>
      </c>
      <c r="G10" s="103" t="s">
        <v>144</v>
      </c>
      <c r="H10" s="103" t="s">
        <v>55</v>
      </c>
      <c r="I10" s="103" t="s">
        <v>218</v>
      </c>
      <c r="J10" s="103" t="s">
        <v>91</v>
      </c>
      <c r="K10" s="103" t="s">
        <v>4</v>
      </c>
      <c r="L10" s="103" t="s">
        <v>108</v>
      </c>
      <c r="M10" s="103" t="s">
        <v>123</v>
      </c>
      <c r="N10" s="104" t="s">
        <v>4</v>
      </c>
      <c r="W10" s="75" t="s">
        <v>262</v>
      </c>
      <c r="X10" s="75" t="s">
        <v>272</v>
      </c>
      <c r="AA10" s="75" t="s">
        <v>294</v>
      </c>
    </row>
    <row r="11" spans="1:30" ht="19.5" thickBot="1">
      <c r="A11" s="81" t="s">
        <v>161</v>
      </c>
      <c r="B11" s="77" t="s">
        <v>206</v>
      </c>
      <c r="C11" s="103" t="s">
        <v>5</v>
      </c>
      <c r="D11" s="103" t="s">
        <v>5</v>
      </c>
      <c r="E11" s="103" t="s">
        <v>5</v>
      </c>
      <c r="F11" s="103" t="s">
        <v>4</v>
      </c>
      <c r="G11" s="103" t="s">
        <v>42</v>
      </c>
      <c r="H11" s="103" t="s">
        <v>56</v>
      </c>
      <c r="I11" s="103" t="s">
        <v>81</v>
      </c>
      <c r="J11" s="103" t="s">
        <v>92</v>
      </c>
      <c r="K11" s="103" t="s">
        <v>99</v>
      </c>
      <c r="L11" s="103" t="s">
        <v>109</v>
      </c>
      <c r="M11" s="103" t="s">
        <v>124</v>
      </c>
      <c r="N11" s="104" t="s">
        <v>5</v>
      </c>
      <c r="W11" s="75" t="s">
        <v>263</v>
      </c>
      <c r="X11" s="75" t="s">
        <v>273</v>
      </c>
      <c r="AA11" s="75" t="s">
        <v>295</v>
      </c>
    </row>
    <row r="12" spans="1:30" ht="19.5" thickBot="1">
      <c r="A12" s="81" t="s">
        <v>162</v>
      </c>
      <c r="B12" s="77" t="s">
        <v>209</v>
      </c>
      <c r="C12" s="103" t="s">
        <v>200</v>
      </c>
      <c r="D12" s="103" t="s">
        <v>204</v>
      </c>
      <c r="E12" s="103" t="s">
        <v>204</v>
      </c>
      <c r="F12" s="103" t="s">
        <v>5</v>
      </c>
      <c r="G12" s="103" t="s">
        <v>43</v>
      </c>
      <c r="H12" s="103" t="s">
        <v>43</v>
      </c>
      <c r="I12" s="103" t="s">
        <v>140</v>
      </c>
      <c r="J12" s="103" t="s">
        <v>5</v>
      </c>
      <c r="K12" s="103" t="s">
        <v>204</v>
      </c>
      <c r="L12" s="103" t="s">
        <v>110</v>
      </c>
      <c r="M12" s="103" t="s">
        <v>125</v>
      </c>
      <c r="N12" s="104" t="s">
        <v>204</v>
      </c>
    </row>
    <row r="13" spans="1:30" ht="19.5" thickBot="1">
      <c r="A13" s="81" t="s">
        <v>163</v>
      </c>
      <c r="B13" s="77" t="s">
        <v>206</v>
      </c>
      <c r="C13" s="103" t="s">
        <v>201</v>
      </c>
      <c r="D13" s="103" t="s">
        <v>204</v>
      </c>
      <c r="E13" s="103" t="s">
        <v>203</v>
      </c>
      <c r="F13" s="103" t="s">
        <v>204</v>
      </c>
      <c r="G13" s="103" t="s">
        <v>49</v>
      </c>
      <c r="H13" s="103" t="s">
        <v>49</v>
      </c>
      <c r="I13" s="103" t="s">
        <v>82</v>
      </c>
      <c r="J13" s="103" t="s">
        <v>204</v>
      </c>
      <c r="K13" s="103" t="s">
        <v>203</v>
      </c>
      <c r="L13" s="103" t="s">
        <v>203</v>
      </c>
      <c r="M13" s="103" t="s">
        <v>204</v>
      </c>
      <c r="N13" s="104" t="s">
        <v>203</v>
      </c>
    </row>
    <row r="14" spans="1:30" ht="19.5" thickBot="1">
      <c r="A14" s="82" t="s">
        <v>164</v>
      </c>
      <c r="B14" s="77" t="s">
        <v>206</v>
      </c>
      <c r="C14" s="105" t="s">
        <v>199</v>
      </c>
      <c r="D14" s="105" t="s">
        <v>203</v>
      </c>
      <c r="E14" s="105" t="s">
        <v>204</v>
      </c>
      <c r="F14" s="105" t="s">
        <v>204</v>
      </c>
      <c r="G14" s="105" t="s">
        <v>50</v>
      </c>
      <c r="H14" s="105" t="s">
        <v>50</v>
      </c>
      <c r="I14" s="105" t="s">
        <v>203</v>
      </c>
      <c r="J14" s="105" t="s">
        <v>204</v>
      </c>
      <c r="K14" s="105" t="s">
        <v>204</v>
      </c>
      <c r="L14" s="105" t="s">
        <v>223</v>
      </c>
      <c r="M14" s="105" t="s">
        <v>204</v>
      </c>
      <c r="N14" s="106" t="s">
        <v>204</v>
      </c>
    </row>
    <row r="15" spans="1:30" ht="19.5" thickBot="1">
      <c r="A15" s="83" t="s">
        <v>173</v>
      </c>
      <c r="B15" s="77" t="s">
        <v>206</v>
      </c>
      <c r="C15" s="107" t="s">
        <v>114</v>
      </c>
      <c r="D15" s="107" t="s">
        <v>6</v>
      </c>
      <c r="E15" s="107" t="s">
        <v>67</v>
      </c>
      <c r="F15" s="107" t="s">
        <v>211</v>
      </c>
      <c r="G15" s="107" t="s">
        <v>204</v>
      </c>
      <c r="H15" s="108" t="s">
        <v>354</v>
      </c>
      <c r="I15" s="107" t="s">
        <v>204</v>
      </c>
      <c r="J15" s="107" t="s">
        <v>93</v>
      </c>
      <c r="K15" s="108" t="s">
        <v>225</v>
      </c>
      <c r="L15" s="107" t="s">
        <v>203</v>
      </c>
      <c r="M15" s="107" t="s">
        <v>355</v>
      </c>
      <c r="N15" s="109" t="s">
        <v>6</v>
      </c>
    </row>
    <row r="16" spans="1:30" ht="19.5" thickBot="1">
      <c r="A16" s="84" t="s">
        <v>174</v>
      </c>
      <c r="B16" s="77" t="s">
        <v>206</v>
      </c>
      <c r="C16" s="110" t="s">
        <v>199</v>
      </c>
      <c r="D16" s="110" t="s">
        <v>203</v>
      </c>
      <c r="E16" s="110" t="s">
        <v>204</v>
      </c>
      <c r="F16" s="110" t="s">
        <v>204</v>
      </c>
      <c r="G16" s="110" t="s">
        <v>204</v>
      </c>
      <c r="H16" s="110" t="s">
        <v>216</v>
      </c>
      <c r="I16" s="110" t="s">
        <v>203</v>
      </c>
      <c r="J16" s="110" t="s">
        <v>203</v>
      </c>
      <c r="K16" s="110" t="s">
        <v>224</v>
      </c>
      <c r="L16" s="110" t="s">
        <v>204</v>
      </c>
      <c r="M16" s="110" t="s">
        <v>204</v>
      </c>
      <c r="N16" s="111" t="s">
        <v>356</v>
      </c>
    </row>
    <row r="17" spans="1:14" ht="19.5" thickBot="1">
      <c r="A17" s="84" t="s">
        <v>175</v>
      </c>
      <c r="B17" s="77" t="s">
        <v>206</v>
      </c>
      <c r="C17" s="110" t="s">
        <v>199</v>
      </c>
      <c r="D17" s="110" t="s">
        <v>203</v>
      </c>
      <c r="E17" s="110" t="s">
        <v>203</v>
      </c>
      <c r="F17" s="110" t="s">
        <v>204</v>
      </c>
      <c r="G17" s="110" t="s">
        <v>203</v>
      </c>
      <c r="H17" s="110" t="s">
        <v>47</v>
      </c>
      <c r="I17" s="110" t="s">
        <v>204</v>
      </c>
      <c r="J17" s="110" t="s">
        <v>204</v>
      </c>
      <c r="K17" s="110" t="s">
        <v>204</v>
      </c>
      <c r="L17" s="110" t="s">
        <v>204</v>
      </c>
      <c r="M17" s="110" t="s">
        <v>204</v>
      </c>
      <c r="N17" s="111" t="s">
        <v>355</v>
      </c>
    </row>
    <row r="18" spans="1:14" ht="19.5" thickBot="1">
      <c r="A18" s="84" t="s">
        <v>176</v>
      </c>
      <c r="B18" s="77" t="s">
        <v>206</v>
      </c>
      <c r="C18" s="110" t="s">
        <v>200</v>
      </c>
      <c r="D18" s="110" t="s">
        <v>203</v>
      </c>
      <c r="E18" s="110" t="s">
        <v>204</v>
      </c>
      <c r="F18" s="110" t="s">
        <v>204</v>
      </c>
      <c r="G18" s="110" t="s">
        <v>204</v>
      </c>
      <c r="H18" s="110" t="s">
        <v>57</v>
      </c>
      <c r="I18" s="110" t="s">
        <v>204</v>
      </c>
      <c r="J18" s="110" t="s">
        <v>204</v>
      </c>
      <c r="K18" s="110" t="s">
        <v>204</v>
      </c>
      <c r="L18" s="110" t="s">
        <v>204</v>
      </c>
      <c r="M18" s="110" t="s">
        <v>204</v>
      </c>
      <c r="N18" s="111" t="s">
        <v>356</v>
      </c>
    </row>
    <row r="19" spans="1:14" ht="19.5" thickBot="1">
      <c r="A19" s="85" t="s">
        <v>177</v>
      </c>
      <c r="B19" s="77" t="s">
        <v>206</v>
      </c>
      <c r="C19" s="112" t="s">
        <v>7</v>
      </c>
      <c r="D19" s="112" t="s">
        <v>7</v>
      </c>
      <c r="E19" s="112" t="s">
        <v>7</v>
      </c>
      <c r="F19" s="112" t="s">
        <v>7</v>
      </c>
      <c r="G19" s="112" t="s">
        <v>143</v>
      </c>
      <c r="H19" s="112" t="s">
        <v>204</v>
      </c>
      <c r="I19" s="112" t="s">
        <v>204</v>
      </c>
      <c r="J19" s="112" t="s">
        <v>7</v>
      </c>
      <c r="K19" s="112" t="s">
        <v>7</v>
      </c>
      <c r="L19" s="112" t="s">
        <v>204</v>
      </c>
      <c r="M19" s="112" t="s">
        <v>7</v>
      </c>
      <c r="N19" s="113" t="s">
        <v>7</v>
      </c>
    </row>
    <row r="20" spans="1:14" ht="19.5" thickBot="1">
      <c r="A20" s="86" t="s">
        <v>178</v>
      </c>
      <c r="B20" s="77" t="s">
        <v>206</v>
      </c>
      <c r="C20" s="114" t="s">
        <v>23</v>
      </c>
      <c r="D20" s="114" t="s">
        <v>23</v>
      </c>
      <c r="E20" s="114" t="s">
        <v>23</v>
      </c>
      <c r="F20" s="114" t="s">
        <v>23</v>
      </c>
      <c r="G20" s="114" t="s">
        <v>23</v>
      </c>
      <c r="H20" s="114" t="s">
        <v>23</v>
      </c>
      <c r="I20" s="114" t="s">
        <v>23</v>
      </c>
      <c r="J20" s="114" t="s">
        <v>23</v>
      </c>
      <c r="K20" s="114" t="s">
        <v>23</v>
      </c>
      <c r="L20" s="114" t="s">
        <v>23</v>
      </c>
      <c r="M20" s="114" t="s">
        <v>23</v>
      </c>
      <c r="N20" s="115" t="s">
        <v>23</v>
      </c>
    </row>
    <row r="21" spans="1:14" ht="19.5" thickBot="1">
      <c r="A21" s="87" t="s">
        <v>179</v>
      </c>
      <c r="B21" s="77" t="s">
        <v>206</v>
      </c>
      <c r="C21" s="116" t="s">
        <v>13</v>
      </c>
      <c r="D21" s="116" t="s">
        <v>13</v>
      </c>
      <c r="E21" s="116" t="s">
        <v>13</v>
      </c>
      <c r="F21" s="116" t="s">
        <v>13</v>
      </c>
      <c r="G21" s="116" t="s">
        <v>13</v>
      </c>
      <c r="H21" s="116" t="s">
        <v>13</v>
      </c>
      <c r="I21" s="116" t="s">
        <v>13</v>
      </c>
      <c r="J21" s="116" t="s">
        <v>13</v>
      </c>
      <c r="K21" s="116" t="s">
        <v>13</v>
      </c>
      <c r="L21" s="116" t="s">
        <v>13</v>
      </c>
      <c r="M21" s="116" t="s">
        <v>13</v>
      </c>
      <c r="N21" s="117" t="s">
        <v>13</v>
      </c>
    </row>
    <row r="22" spans="1:14" ht="19.5" thickBot="1">
      <c r="A22" s="88" t="s">
        <v>180</v>
      </c>
      <c r="B22" s="77" t="s">
        <v>206</v>
      </c>
      <c r="C22" s="118" t="s">
        <v>18</v>
      </c>
      <c r="D22" s="118" t="s">
        <v>18</v>
      </c>
      <c r="E22" s="118" t="s">
        <v>18</v>
      </c>
      <c r="F22" s="118" t="s">
        <v>18</v>
      </c>
      <c r="G22" s="118" t="s">
        <v>18</v>
      </c>
      <c r="H22" s="118" t="s">
        <v>18</v>
      </c>
      <c r="I22" s="118" t="s">
        <v>18</v>
      </c>
      <c r="J22" s="118" t="s">
        <v>18</v>
      </c>
      <c r="K22" s="118" t="s">
        <v>18</v>
      </c>
      <c r="L22" s="118" t="s">
        <v>18</v>
      </c>
      <c r="M22" s="118" t="s">
        <v>18</v>
      </c>
      <c r="N22" s="119" t="s">
        <v>18</v>
      </c>
    </row>
    <row r="23" spans="1:14" ht="19.5" thickBot="1">
      <c r="A23" s="88" t="s">
        <v>181</v>
      </c>
      <c r="B23" s="77" t="s">
        <v>209</v>
      </c>
      <c r="C23" s="118" t="s">
        <v>14</v>
      </c>
      <c r="D23" s="118" t="s">
        <v>14</v>
      </c>
      <c r="E23" s="118" t="s">
        <v>14</v>
      </c>
      <c r="F23" s="118" t="s">
        <v>14</v>
      </c>
      <c r="G23" s="118" t="s">
        <v>14</v>
      </c>
      <c r="H23" s="118" t="s">
        <v>14</v>
      </c>
      <c r="I23" s="118" t="s">
        <v>14</v>
      </c>
      <c r="J23" s="118" t="s">
        <v>14</v>
      </c>
      <c r="K23" s="118" t="s">
        <v>14</v>
      </c>
      <c r="L23" s="118" t="s">
        <v>14</v>
      </c>
      <c r="M23" s="118" t="s">
        <v>14</v>
      </c>
      <c r="N23" s="119" t="s">
        <v>14</v>
      </c>
    </row>
    <row r="24" spans="1:14" ht="19.5" thickBot="1">
      <c r="A24" s="88" t="s">
        <v>182</v>
      </c>
      <c r="B24" s="77" t="s">
        <v>209</v>
      </c>
      <c r="C24" s="118" t="s">
        <v>30</v>
      </c>
      <c r="D24" s="118" t="s">
        <v>30</v>
      </c>
      <c r="E24" s="118" t="s">
        <v>30</v>
      </c>
      <c r="F24" s="118" t="s">
        <v>30</v>
      </c>
      <c r="G24" s="118" t="s">
        <v>30</v>
      </c>
      <c r="H24" s="118" t="s">
        <v>30</v>
      </c>
      <c r="I24" s="118" t="s">
        <v>30</v>
      </c>
      <c r="J24" s="118" t="s">
        <v>30</v>
      </c>
      <c r="K24" s="118" t="s">
        <v>30</v>
      </c>
      <c r="L24" s="118" t="s">
        <v>30</v>
      </c>
      <c r="M24" s="118" t="s">
        <v>30</v>
      </c>
      <c r="N24" s="119" t="s">
        <v>30</v>
      </c>
    </row>
    <row r="25" spans="1:14" ht="19.5" thickBot="1">
      <c r="A25" s="88" t="s">
        <v>183</v>
      </c>
      <c r="B25" s="77" t="s">
        <v>206</v>
      </c>
      <c r="C25" s="118" t="s">
        <v>31</v>
      </c>
      <c r="D25" s="118" t="s">
        <v>31</v>
      </c>
      <c r="E25" s="118" t="s">
        <v>31</v>
      </c>
      <c r="F25" s="118" t="s">
        <v>31</v>
      </c>
      <c r="G25" s="118" t="s">
        <v>31</v>
      </c>
      <c r="H25" s="118" t="s">
        <v>31</v>
      </c>
      <c r="I25" s="118" t="s">
        <v>31</v>
      </c>
      <c r="J25" s="118" t="s">
        <v>31</v>
      </c>
      <c r="K25" s="118" t="s">
        <v>31</v>
      </c>
      <c r="L25" s="118" t="s">
        <v>31</v>
      </c>
      <c r="M25" s="118" t="s">
        <v>31</v>
      </c>
      <c r="N25" s="119" t="s">
        <v>31</v>
      </c>
    </row>
    <row r="26" spans="1:14" ht="19.5" thickBot="1">
      <c r="A26" s="89" t="s">
        <v>184</v>
      </c>
      <c r="B26" s="77" t="s">
        <v>206</v>
      </c>
      <c r="C26" s="120" t="s">
        <v>32</v>
      </c>
      <c r="D26" s="120" t="s">
        <v>32</v>
      </c>
      <c r="E26" s="120" t="s">
        <v>32</v>
      </c>
      <c r="F26" s="120" t="s">
        <v>32</v>
      </c>
      <c r="G26" s="120" t="s">
        <v>32</v>
      </c>
      <c r="H26" s="120" t="s">
        <v>32</v>
      </c>
      <c r="I26" s="120" t="s">
        <v>32</v>
      </c>
      <c r="J26" s="120" t="s">
        <v>32</v>
      </c>
      <c r="K26" s="120" t="s">
        <v>32</v>
      </c>
      <c r="L26" s="120" t="s">
        <v>32</v>
      </c>
      <c r="M26" s="120" t="s">
        <v>32</v>
      </c>
      <c r="N26" s="121" t="s">
        <v>32</v>
      </c>
    </row>
    <row r="27" spans="1:14">
      <c r="A27" s="137" t="s">
        <v>321</v>
      </c>
      <c r="B27" s="137"/>
      <c r="C27" s="138"/>
      <c r="D27" s="138"/>
      <c r="E27" s="138"/>
      <c r="F27" s="138"/>
      <c r="G27" s="138"/>
      <c r="H27" s="138"/>
      <c r="I27" s="138"/>
      <c r="J27" s="138"/>
      <c r="K27" s="138"/>
      <c r="L27" s="138"/>
      <c r="M27" s="138"/>
      <c r="N27" s="138"/>
    </row>
    <row r="28" spans="1:14">
      <c r="A28" s="137" t="s">
        <v>309</v>
      </c>
      <c r="B28" s="137"/>
      <c r="C28" s="75" t="s">
        <v>275</v>
      </c>
      <c r="D28" s="75" t="s">
        <v>283</v>
      </c>
      <c r="E28" s="75" t="s">
        <v>284</v>
      </c>
      <c r="F28" s="75" t="s">
        <v>210</v>
      </c>
      <c r="G28" s="75" t="s">
        <v>328</v>
      </c>
      <c r="H28" s="75" t="s">
        <v>283</v>
      </c>
      <c r="I28" s="75" t="s">
        <v>348</v>
      </c>
      <c r="J28" s="75" t="s">
        <v>350</v>
      </c>
      <c r="K28" s="75" t="s">
        <v>335</v>
      </c>
      <c r="L28" s="75" t="s">
        <v>217</v>
      </c>
      <c r="M28" s="75" t="s">
        <v>297</v>
      </c>
      <c r="N28" s="75" t="s">
        <v>300</v>
      </c>
    </row>
    <row r="29" spans="1:14">
      <c r="A29" s="137" t="s">
        <v>310</v>
      </c>
      <c r="B29" s="137"/>
      <c r="C29" s="75"/>
      <c r="D29" s="75" t="s">
        <v>281</v>
      </c>
      <c r="E29" s="75" t="s">
        <v>285</v>
      </c>
      <c r="F29" s="75"/>
      <c r="G29" s="75" t="s">
        <v>330</v>
      </c>
      <c r="H29" s="75" t="s">
        <v>329</v>
      </c>
      <c r="I29" s="75" t="s">
        <v>349</v>
      </c>
      <c r="J29" s="75"/>
      <c r="K29" s="75" t="s">
        <v>351</v>
      </c>
      <c r="L29" s="75"/>
      <c r="M29" s="75" t="s">
        <v>296</v>
      </c>
      <c r="N29" s="75" t="s">
        <v>299</v>
      </c>
    </row>
    <row r="30" spans="1:14">
      <c r="A30" s="137" t="s">
        <v>311</v>
      </c>
      <c r="B30" s="137"/>
      <c r="C30" s="75"/>
      <c r="D30" s="75" t="s">
        <v>282</v>
      </c>
      <c r="E30" s="75" t="s">
        <v>327</v>
      </c>
      <c r="F30" s="75"/>
      <c r="G30" s="75" t="s">
        <v>332</v>
      </c>
      <c r="H30" s="75" t="s">
        <v>331</v>
      </c>
      <c r="I30" s="75"/>
      <c r="J30" s="75"/>
      <c r="K30" s="75" t="s">
        <v>352</v>
      </c>
      <c r="L30" s="75"/>
      <c r="M30" s="75" t="s">
        <v>298</v>
      </c>
      <c r="N30" s="75" t="s">
        <v>301</v>
      </c>
    </row>
    <row r="31" spans="1:14">
      <c r="A31" s="137" t="s">
        <v>312</v>
      </c>
      <c r="B31" s="137"/>
      <c r="C31" s="75"/>
      <c r="D31" s="75"/>
      <c r="E31" s="75"/>
      <c r="F31" s="75"/>
      <c r="G31" s="75" t="s">
        <v>334</v>
      </c>
      <c r="H31" s="75" t="s">
        <v>333</v>
      </c>
      <c r="I31" s="75"/>
      <c r="J31" s="75"/>
      <c r="K31" s="75"/>
      <c r="L31" s="75"/>
      <c r="M31" s="75"/>
      <c r="N31" s="75" t="s">
        <v>353</v>
      </c>
    </row>
    <row r="32" spans="1:14">
      <c r="A32" s="137" t="s">
        <v>313</v>
      </c>
      <c r="B32" s="137"/>
      <c r="C32" s="75"/>
      <c r="D32" s="75"/>
      <c r="E32" s="75"/>
      <c r="F32" s="75"/>
      <c r="G32" s="75" t="s">
        <v>335</v>
      </c>
      <c r="H32" s="75" t="s">
        <v>281</v>
      </c>
      <c r="I32" s="75"/>
      <c r="J32" s="75"/>
      <c r="K32" s="75"/>
      <c r="L32" s="75"/>
      <c r="M32" s="75"/>
      <c r="N32" s="75"/>
    </row>
    <row r="33" spans="1:14">
      <c r="A33" s="137" t="s">
        <v>314</v>
      </c>
      <c r="B33" s="137"/>
      <c r="C33" s="75"/>
      <c r="D33" s="75"/>
      <c r="E33" s="75"/>
      <c r="F33" s="75"/>
      <c r="G33" s="75" t="s">
        <v>337</v>
      </c>
      <c r="H33" s="75" t="s">
        <v>336</v>
      </c>
      <c r="I33" s="75"/>
      <c r="J33" s="75"/>
      <c r="K33" s="75"/>
      <c r="L33" s="75"/>
      <c r="M33" s="75"/>
      <c r="N33" s="75"/>
    </row>
    <row r="34" spans="1:14">
      <c r="A34" s="137" t="s">
        <v>315</v>
      </c>
      <c r="B34" s="137"/>
      <c r="C34" s="75"/>
      <c r="D34" s="75"/>
      <c r="E34" s="75"/>
      <c r="F34" s="75"/>
      <c r="G34" s="75" t="s">
        <v>188</v>
      </c>
      <c r="H34" s="75" t="s">
        <v>275</v>
      </c>
      <c r="I34" s="75"/>
      <c r="J34" s="75"/>
      <c r="K34" s="75"/>
      <c r="L34" s="75"/>
      <c r="M34" s="75"/>
      <c r="N34" s="75"/>
    </row>
    <row r="35" spans="1:14">
      <c r="A35" s="137" t="s">
        <v>316</v>
      </c>
      <c r="B35" s="137"/>
      <c r="C35" s="75"/>
      <c r="D35" s="75"/>
      <c r="E35" s="75"/>
      <c r="F35" s="75"/>
      <c r="G35" s="75" t="s">
        <v>339</v>
      </c>
      <c r="H35" s="75" t="s">
        <v>338</v>
      </c>
      <c r="I35" s="75"/>
      <c r="J35" s="75"/>
      <c r="K35" s="75"/>
      <c r="L35" s="75"/>
      <c r="M35" s="75"/>
      <c r="N35" s="75"/>
    </row>
    <row r="36" spans="1:14">
      <c r="A36" s="137" t="s">
        <v>317</v>
      </c>
      <c r="B36" s="137"/>
      <c r="C36" s="75"/>
      <c r="D36" s="75"/>
      <c r="E36" s="75"/>
      <c r="F36" s="75"/>
      <c r="G36" s="75" t="s">
        <v>341</v>
      </c>
      <c r="H36" s="75" t="s">
        <v>340</v>
      </c>
      <c r="I36" s="75"/>
      <c r="J36" s="75"/>
      <c r="K36" s="75"/>
      <c r="L36" s="75"/>
      <c r="M36" s="75"/>
      <c r="N36" s="75"/>
    </row>
    <row r="37" spans="1:14">
      <c r="A37" s="137" t="s">
        <v>318</v>
      </c>
      <c r="B37" s="137"/>
      <c r="C37" s="75"/>
      <c r="D37" s="75"/>
      <c r="E37" s="75"/>
      <c r="F37" s="75"/>
      <c r="G37" s="75" t="s">
        <v>343</v>
      </c>
      <c r="H37" s="75" t="s">
        <v>342</v>
      </c>
      <c r="I37" s="75"/>
      <c r="J37" s="75"/>
      <c r="K37" s="75"/>
      <c r="L37" s="75"/>
      <c r="M37" s="75"/>
      <c r="N37" s="75"/>
    </row>
    <row r="38" spans="1:14">
      <c r="A38" s="137" t="s">
        <v>319</v>
      </c>
      <c r="B38" s="137"/>
      <c r="C38" s="75"/>
      <c r="D38" s="75"/>
      <c r="E38" s="75"/>
      <c r="F38" s="75"/>
      <c r="G38" s="75" t="s">
        <v>345</v>
      </c>
      <c r="H38" s="75" t="s">
        <v>344</v>
      </c>
      <c r="I38" s="75"/>
      <c r="J38" s="75"/>
      <c r="K38" s="75"/>
      <c r="L38" s="75"/>
      <c r="M38" s="75"/>
      <c r="N38" s="75"/>
    </row>
    <row r="39" spans="1:14">
      <c r="A39" s="137" t="s">
        <v>320</v>
      </c>
      <c r="B39" s="137"/>
      <c r="C39" s="75"/>
      <c r="D39" s="75"/>
      <c r="E39" s="75"/>
      <c r="F39" s="75"/>
      <c r="G39" s="75" t="s">
        <v>347</v>
      </c>
      <c r="H39" s="75" t="s">
        <v>346</v>
      </c>
      <c r="I39" s="75"/>
      <c r="J39" s="75"/>
      <c r="K39" s="75"/>
      <c r="L39" s="75"/>
      <c r="M39" s="75"/>
      <c r="N39" s="75"/>
    </row>
  </sheetData>
  <phoneticPr fontId="3"/>
  <pageMargins left="0.7" right="0.7" top="0.75" bottom="0.75" header="0.3" footer="0.3"/>
  <pageSetup paperSize="9"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zoomScale="60" zoomScaleNormal="100" workbookViewId="0"/>
  </sheetViews>
  <sheetFormatPr defaultColWidth="8.625" defaultRowHeight="13.5"/>
  <cols>
    <col min="1" max="1" width="5.125" customWidth="1"/>
    <col min="2" max="2" width="63.125" customWidth="1"/>
    <col min="3" max="5" width="7.5" customWidth="1"/>
    <col min="6" max="6" width="8.125" customWidth="1"/>
  </cols>
  <sheetData>
    <row r="1" spans="1:8" ht="40.5" customHeight="1">
      <c r="B1" s="52" t="s">
        <v>138</v>
      </c>
    </row>
    <row r="2" spans="1:8" ht="41.25" customHeight="1">
      <c r="A2" s="185" t="s">
        <v>59</v>
      </c>
      <c r="B2" s="185"/>
      <c r="C2" s="185"/>
      <c r="D2" s="185"/>
      <c r="E2" s="185"/>
      <c r="F2" s="185"/>
    </row>
    <row r="3" spans="1:8" ht="41.25" customHeight="1" thickBot="1">
      <c r="A3" s="13" t="s">
        <v>19</v>
      </c>
      <c r="B3" s="13"/>
      <c r="C3" s="14"/>
      <c r="D3" s="14"/>
      <c r="E3" s="14"/>
      <c r="F3" s="14"/>
    </row>
    <row r="4" spans="1:8" ht="42.75" customHeight="1" thickTop="1" thickBot="1">
      <c r="A4" s="186" t="s">
        <v>20</v>
      </c>
      <c r="B4" s="186"/>
      <c r="C4" s="186"/>
      <c r="D4" s="186"/>
      <c r="E4" s="186"/>
      <c r="F4" s="186"/>
    </row>
    <row r="5" spans="1:8" ht="37.5" customHeight="1" thickTop="1" thickBot="1">
      <c r="A5" s="13" t="s">
        <v>21</v>
      </c>
      <c r="B5" s="13"/>
      <c r="C5" s="14"/>
      <c r="D5" s="14"/>
      <c r="E5" s="14"/>
      <c r="F5" s="14"/>
    </row>
    <row r="6" spans="1:8" ht="36" customHeight="1" thickTop="1">
      <c r="A6" s="187" t="s">
        <v>27</v>
      </c>
      <c r="B6" s="188"/>
      <c r="C6" s="2"/>
      <c r="D6" s="2"/>
      <c r="E6" s="2"/>
      <c r="F6" s="2"/>
    </row>
    <row r="7" spans="1:8" ht="45" customHeight="1">
      <c r="A7" s="26"/>
      <c r="B7" s="26" t="s">
        <v>28</v>
      </c>
      <c r="C7" s="27" t="s">
        <v>29</v>
      </c>
      <c r="D7" s="27" t="s">
        <v>29</v>
      </c>
      <c r="E7" s="27" t="s">
        <v>29</v>
      </c>
      <c r="F7" s="27" t="s">
        <v>29</v>
      </c>
    </row>
    <row r="8" spans="1:8" ht="33.75" customHeight="1">
      <c r="A8" s="11" t="s">
        <v>135</v>
      </c>
      <c r="B8" s="11"/>
    </row>
    <row r="9" spans="1:8" ht="30.75" customHeight="1">
      <c r="A9" s="194" t="s">
        <v>132</v>
      </c>
      <c r="B9" s="193"/>
      <c r="C9" s="8" t="s">
        <v>15</v>
      </c>
      <c r="D9" s="5" t="s">
        <v>16</v>
      </c>
      <c r="E9" s="3" t="s">
        <v>17</v>
      </c>
      <c r="F9" s="5" t="s">
        <v>34</v>
      </c>
      <c r="H9" s="4"/>
    </row>
    <row r="10" spans="1:8" ht="25.35" customHeight="1">
      <c r="A10" s="195" t="s">
        <v>10</v>
      </c>
      <c r="B10" s="1" t="s">
        <v>8</v>
      </c>
      <c r="C10" s="16" t="s">
        <v>22</v>
      </c>
      <c r="D10" s="18" t="s">
        <v>25</v>
      </c>
      <c r="E10" s="2"/>
      <c r="F10" s="2"/>
    </row>
    <row r="11" spans="1:8" ht="25.35" customHeight="1">
      <c r="A11" s="195"/>
      <c r="B11" s="1" t="s">
        <v>0</v>
      </c>
      <c r="C11" s="16" t="s">
        <v>22</v>
      </c>
      <c r="D11" s="18" t="s">
        <v>25</v>
      </c>
      <c r="E11" s="2"/>
      <c r="F11" s="2"/>
    </row>
    <row r="12" spans="1:8" ht="25.35" customHeight="1">
      <c r="A12" s="195"/>
      <c r="B12" s="1" t="s">
        <v>1</v>
      </c>
      <c r="C12" s="16" t="s">
        <v>22</v>
      </c>
      <c r="D12" s="18" t="s">
        <v>25</v>
      </c>
      <c r="E12" s="2"/>
      <c r="F12" s="2"/>
    </row>
    <row r="13" spans="1:8" ht="25.35" customHeight="1">
      <c r="A13" s="195" t="s">
        <v>11</v>
      </c>
      <c r="B13" s="1" t="s">
        <v>2</v>
      </c>
      <c r="C13" s="16" t="s">
        <v>22</v>
      </c>
      <c r="D13" s="18" t="s">
        <v>25</v>
      </c>
      <c r="E13" s="2"/>
      <c r="F13" s="2"/>
    </row>
    <row r="14" spans="1:8" ht="25.35" customHeight="1">
      <c r="A14" s="195"/>
      <c r="B14" s="1" t="s">
        <v>3</v>
      </c>
      <c r="C14" s="16" t="s">
        <v>22</v>
      </c>
      <c r="D14" s="18" t="s">
        <v>25</v>
      </c>
      <c r="E14" s="2"/>
      <c r="F14" s="2"/>
    </row>
    <row r="15" spans="1:8" ht="25.35" customHeight="1">
      <c r="A15" s="195"/>
      <c r="B15" s="1" t="s">
        <v>4</v>
      </c>
      <c r="C15" s="16" t="s">
        <v>22</v>
      </c>
      <c r="D15" s="15" t="s">
        <v>26</v>
      </c>
      <c r="E15" s="2"/>
      <c r="F15" s="2"/>
    </row>
    <row r="16" spans="1:8" ht="25.35" customHeight="1">
      <c r="A16" s="195"/>
      <c r="B16" s="1" t="s">
        <v>5</v>
      </c>
      <c r="C16" s="16" t="s">
        <v>22</v>
      </c>
      <c r="D16" s="18" t="s">
        <v>25</v>
      </c>
      <c r="E16" s="2"/>
      <c r="F16" s="2"/>
    </row>
    <row r="17" spans="1:6" ht="25.35" customHeight="1">
      <c r="A17" s="22" t="s">
        <v>9</v>
      </c>
      <c r="B17" s="1" t="s">
        <v>6</v>
      </c>
      <c r="C17" s="16" t="s">
        <v>22</v>
      </c>
      <c r="D17" s="18" t="s">
        <v>25</v>
      </c>
      <c r="E17" s="2"/>
      <c r="F17" s="2"/>
    </row>
    <row r="18" spans="1:6" ht="24.75" customHeight="1">
      <c r="A18" s="2"/>
      <c r="B18" s="12" t="s">
        <v>23</v>
      </c>
      <c r="C18" s="17" t="s">
        <v>24</v>
      </c>
      <c r="D18" s="17" t="s">
        <v>24</v>
      </c>
      <c r="E18" s="2"/>
      <c r="F18" s="2"/>
    </row>
    <row r="19" spans="1:6" ht="33.75" customHeight="1">
      <c r="A19" s="196" t="s">
        <v>142</v>
      </c>
      <c r="B19" s="196"/>
    </row>
    <row r="20" spans="1:6" ht="24.75" customHeight="1">
      <c r="B20" s="6"/>
      <c r="C20" s="8" t="s">
        <v>15</v>
      </c>
      <c r="D20" s="5" t="s">
        <v>16</v>
      </c>
      <c r="E20" s="3" t="s">
        <v>17</v>
      </c>
      <c r="F20" s="5" t="s">
        <v>34</v>
      </c>
    </row>
    <row r="21" spans="1:6" ht="24.75" customHeight="1">
      <c r="A21" s="197" t="s">
        <v>13</v>
      </c>
      <c r="B21" s="198"/>
      <c r="C21" s="21"/>
      <c r="D21" s="18" t="s">
        <v>25</v>
      </c>
      <c r="E21" s="2"/>
      <c r="F21" s="2"/>
    </row>
    <row r="22" spans="1:6" ht="24.75" customHeight="1">
      <c r="A22" s="197" t="s">
        <v>18</v>
      </c>
      <c r="B22" s="198"/>
      <c r="C22" s="21"/>
      <c r="D22" s="15" t="s">
        <v>26</v>
      </c>
      <c r="E22" s="2"/>
      <c r="F22" s="2"/>
    </row>
    <row r="23" spans="1:6" ht="24.75" customHeight="1">
      <c r="A23" s="192" t="s">
        <v>14</v>
      </c>
      <c r="B23" s="193"/>
      <c r="C23" s="21"/>
      <c r="D23" s="18" t="s">
        <v>25</v>
      </c>
      <c r="E23" s="2"/>
      <c r="F23" s="2"/>
    </row>
    <row r="24" spans="1:6" ht="24.75" customHeight="1">
      <c r="A24" s="192" t="s">
        <v>30</v>
      </c>
      <c r="B24" s="193"/>
      <c r="C24" s="21"/>
      <c r="D24" s="18" t="s">
        <v>25</v>
      </c>
      <c r="E24" s="2"/>
      <c r="F24" s="2"/>
    </row>
    <row r="25" spans="1:6" ht="24.75" customHeight="1">
      <c r="A25" s="192" t="s">
        <v>31</v>
      </c>
      <c r="B25" s="193"/>
      <c r="C25" s="21"/>
      <c r="D25" s="18" t="s">
        <v>25</v>
      </c>
      <c r="E25" s="2"/>
      <c r="F25" s="2"/>
    </row>
    <row r="26" spans="1:6" ht="24.75" customHeight="1">
      <c r="A26" s="192" t="s">
        <v>32</v>
      </c>
      <c r="B26" s="193"/>
      <c r="C26" s="21"/>
      <c r="D26" s="18" t="s">
        <v>25</v>
      </c>
      <c r="E26" s="2"/>
      <c r="F26" s="2"/>
    </row>
    <row r="27" spans="1:6" ht="24.75" customHeight="1"/>
    <row r="28" spans="1:6" ht="75.75" customHeight="1">
      <c r="A28" s="189" t="s">
        <v>146</v>
      </c>
      <c r="B28" s="190"/>
      <c r="C28" s="190"/>
      <c r="D28" s="190"/>
      <c r="E28" s="190"/>
      <c r="F28" s="191"/>
    </row>
    <row r="29" spans="1:6" ht="24.75" customHeight="1"/>
    <row r="30" spans="1:6" ht="24.75" customHeight="1"/>
  </sheetData>
  <mergeCells count="14">
    <mergeCell ref="A2:F2"/>
    <mergeCell ref="A4:F4"/>
    <mergeCell ref="A6:B6"/>
    <mergeCell ref="A28:F28"/>
    <mergeCell ref="A23:B23"/>
    <mergeCell ref="A24:B24"/>
    <mergeCell ref="A25:B25"/>
    <mergeCell ref="A9:B9"/>
    <mergeCell ref="A10:A12"/>
    <mergeCell ref="A13:A16"/>
    <mergeCell ref="A19:B19"/>
    <mergeCell ref="A21:B21"/>
    <mergeCell ref="A22:B22"/>
    <mergeCell ref="A26:B26"/>
  </mergeCells>
  <phoneticPr fontId="3"/>
  <pageMargins left="0.25" right="0.25" top="0.75" bottom="0.75" header="0.3" footer="0.3"/>
  <pageSetup paperSize="9" scale="67" orientation="portrait" horizontalDpi="300" verticalDpi="300"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60" zoomScaleNormal="100" workbookViewId="0"/>
  </sheetViews>
  <sheetFormatPr defaultColWidth="8.625" defaultRowHeight="13.5"/>
  <cols>
    <col min="1" max="1" width="5.125" customWidth="1"/>
    <col min="2" max="2" width="63.87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8" customHeight="1">
      <c r="A8" s="10"/>
      <c r="B8" s="6"/>
      <c r="C8" s="9"/>
      <c r="D8" s="9"/>
      <c r="E8" s="7"/>
    </row>
    <row r="9" spans="1:6" ht="25.35" customHeight="1">
      <c r="A9" s="11" t="s">
        <v>147</v>
      </c>
      <c r="B9" s="11"/>
    </row>
    <row r="10" spans="1:6" ht="25.35" customHeight="1">
      <c r="A10" s="194" t="s">
        <v>154</v>
      </c>
      <c r="B10" s="193"/>
      <c r="C10" s="8" t="s">
        <v>15</v>
      </c>
      <c r="D10" s="5" t="s">
        <v>16</v>
      </c>
      <c r="E10" s="3" t="s">
        <v>17</v>
      </c>
      <c r="F10" s="5" t="s">
        <v>34</v>
      </c>
    </row>
    <row r="11" spans="1:6" ht="25.35" customHeight="1">
      <c r="A11" s="195" t="s">
        <v>10</v>
      </c>
      <c r="B11" s="1" t="s">
        <v>111</v>
      </c>
      <c r="C11" s="16"/>
      <c r="D11" s="18"/>
      <c r="E11" s="2"/>
      <c r="F11" s="2"/>
    </row>
    <row r="12" spans="1:6" ht="24.75" customHeight="1">
      <c r="A12" s="195"/>
      <c r="B12" s="39" t="s">
        <v>153</v>
      </c>
      <c r="C12" s="16"/>
      <c r="D12" s="18"/>
      <c r="E12" s="2"/>
      <c r="F12" s="2"/>
    </row>
    <row r="13" spans="1:6" ht="24.75" customHeight="1">
      <c r="A13" s="195"/>
      <c r="B13" s="59" t="s">
        <v>115</v>
      </c>
      <c r="C13" s="16"/>
      <c r="D13" s="18"/>
      <c r="E13" s="2"/>
      <c r="F13" s="2"/>
    </row>
    <row r="14" spans="1:6" ht="30" customHeight="1">
      <c r="A14" s="195" t="s">
        <v>11</v>
      </c>
      <c r="B14" s="39" t="s">
        <v>113</v>
      </c>
      <c r="C14" s="16"/>
      <c r="D14" s="18"/>
      <c r="E14" s="2"/>
      <c r="F14" s="2"/>
    </row>
    <row r="15" spans="1:6" ht="22.5" customHeight="1">
      <c r="A15" s="195"/>
      <c r="B15" s="1" t="s">
        <v>3</v>
      </c>
      <c r="C15" s="16"/>
      <c r="D15" s="18"/>
      <c r="E15" s="2"/>
      <c r="F15" s="2"/>
    </row>
    <row r="16" spans="1:6" ht="23.25" customHeight="1">
      <c r="A16" s="195"/>
      <c r="B16" s="1" t="s">
        <v>4</v>
      </c>
      <c r="C16" s="16"/>
      <c r="D16" s="15"/>
      <c r="E16" s="2"/>
      <c r="F16" s="2"/>
    </row>
    <row r="17" spans="1:8" ht="22.5" customHeight="1">
      <c r="A17" s="195"/>
      <c r="B17" s="1" t="s">
        <v>5</v>
      </c>
      <c r="C17" s="16"/>
      <c r="D17" s="18"/>
      <c r="E17" s="2"/>
      <c r="F17" s="2"/>
    </row>
    <row r="18" spans="1:8" ht="22.5" customHeight="1">
      <c r="A18" s="46" t="s">
        <v>9</v>
      </c>
      <c r="B18" s="1" t="s">
        <v>114</v>
      </c>
      <c r="C18" s="16"/>
      <c r="D18" s="18"/>
      <c r="E18" s="2"/>
      <c r="F18" s="2"/>
      <c r="H18" s="4"/>
    </row>
    <row r="19" spans="1:8" ht="25.35" customHeight="1">
      <c r="A19" s="56" t="s">
        <v>12</v>
      </c>
      <c r="B19" s="1" t="s">
        <v>7</v>
      </c>
      <c r="C19" s="16"/>
      <c r="D19" s="19"/>
      <c r="E19" s="2"/>
      <c r="F19" s="2"/>
    </row>
    <row r="20" spans="1:8" ht="25.35" customHeight="1">
      <c r="A20" s="2"/>
      <c r="B20" s="12" t="s">
        <v>23</v>
      </c>
      <c r="C20" s="17"/>
      <c r="D20" s="17"/>
      <c r="E20" s="2"/>
      <c r="F20" s="2"/>
    </row>
    <row r="21" spans="1:8" ht="12.75" customHeight="1">
      <c r="A21" s="7"/>
      <c r="B21" s="32"/>
      <c r="C21" s="33"/>
      <c r="D21" s="33"/>
      <c r="E21" s="7"/>
      <c r="F21" s="7"/>
    </row>
    <row r="22" spans="1:8" ht="25.35" customHeight="1">
      <c r="A22" s="11" t="s">
        <v>136</v>
      </c>
      <c r="B22" s="11"/>
    </row>
    <row r="23" spans="1:8" ht="25.35" customHeight="1">
      <c r="B23" s="6"/>
      <c r="C23" s="8" t="s">
        <v>15</v>
      </c>
      <c r="D23" s="5" t="s">
        <v>16</v>
      </c>
      <c r="E23" s="3" t="s">
        <v>17</v>
      </c>
      <c r="F23" s="5" t="s">
        <v>34</v>
      </c>
    </row>
    <row r="24" spans="1:8" ht="18.75" customHeight="1">
      <c r="A24" s="197" t="s">
        <v>13</v>
      </c>
      <c r="B24" s="198"/>
      <c r="C24" s="21"/>
      <c r="D24" s="18"/>
      <c r="E24" s="2"/>
      <c r="F24" s="2"/>
    </row>
    <row r="25" spans="1:8" ht="18.75" customHeight="1">
      <c r="A25" s="197" t="s">
        <v>18</v>
      </c>
      <c r="B25" s="198"/>
      <c r="C25" s="21"/>
      <c r="D25" s="15"/>
      <c r="E25" s="2"/>
      <c r="F25" s="2"/>
    </row>
    <row r="26" spans="1:8" ht="18.75" customHeight="1">
      <c r="A26" s="199" t="s">
        <v>14</v>
      </c>
      <c r="B26" s="200"/>
      <c r="C26" s="21"/>
      <c r="D26" s="18"/>
      <c r="E26" s="2"/>
      <c r="F26" s="2"/>
    </row>
    <row r="27" spans="1:8" ht="18.75" customHeight="1">
      <c r="A27" s="199" t="s">
        <v>30</v>
      </c>
      <c r="B27" s="200"/>
      <c r="C27" s="21"/>
      <c r="D27" s="18"/>
      <c r="E27" s="2"/>
      <c r="F27" s="2"/>
    </row>
    <row r="28" spans="1:8" ht="18.75" customHeight="1">
      <c r="A28" s="199" t="s">
        <v>31</v>
      </c>
      <c r="B28" s="200"/>
      <c r="C28" s="21"/>
      <c r="D28" s="18"/>
      <c r="E28" s="2"/>
      <c r="F28" s="2"/>
    </row>
    <row r="29" spans="1:8" ht="15.75" customHeight="1">
      <c r="A29" s="199" t="s">
        <v>32</v>
      </c>
      <c r="B29" s="200"/>
      <c r="C29" s="21"/>
      <c r="D29" s="18"/>
      <c r="E29" s="2"/>
      <c r="F29" s="2"/>
    </row>
    <row r="30" spans="1:8" ht="16.5" customHeight="1"/>
    <row r="31" spans="1:8" ht="45" customHeight="1">
      <c r="A31" s="160" t="s">
        <v>137</v>
      </c>
      <c r="B31" s="161"/>
      <c r="C31" s="161"/>
      <c r="D31" s="161"/>
      <c r="E31" s="161"/>
      <c r="F31" s="162"/>
    </row>
    <row r="32" spans="1:8" ht="24.75" customHeight="1"/>
    <row r="33" ht="24.75" customHeight="1"/>
    <row r="34" ht="24.75" customHeight="1"/>
    <row r="35" ht="24.75" customHeight="1"/>
    <row r="36" ht="14.25" customHeight="1"/>
    <row r="37" ht="24.75" customHeight="1"/>
    <row r="38" ht="24.75" customHeight="1"/>
    <row r="39" ht="232.5" customHeight="1"/>
    <row r="40" ht="24.75" customHeight="1"/>
    <row r="41" ht="24.75" customHeight="1"/>
  </sheetData>
  <mergeCells count="13">
    <mergeCell ref="A14:A17"/>
    <mergeCell ref="A2:F2"/>
    <mergeCell ref="A4:F4"/>
    <mergeCell ref="A6:B6"/>
    <mergeCell ref="A10:B10"/>
    <mergeCell ref="A11:A13"/>
    <mergeCell ref="A28:B28"/>
    <mergeCell ref="A29:B29"/>
    <mergeCell ref="A31:F31"/>
    <mergeCell ref="A24:B24"/>
    <mergeCell ref="A25:B25"/>
    <mergeCell ref="A26:B26"/>
    <mergeCell ref="A27:B27"/>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60" zoomScaleNormal="100" workbookViewId="0"/>
  </sheetViews>
  <sheetFormatPr defaultColWidth="8.625" defaultRowHeight="13.5"/>
  <cols>
    <col min="1" max="1" width="5.125" customWidth="1"/>
    <col min="2" max="2" width="63.875" customWidth="1"/>
    <col min="3" max="6" width="7.5" customWidth="1"/>
  </cols>
  <sheetData>
    <row r="1" spans="1:8" ht="40.5" customHeight="1">
      <c r="B1" s="52" t="s">
        <v>138</v>
      </c>
    </row>
    <row r="2" spans="1:8" s="51" customFormat="1" ht="30" customHeight="1">
      <c r="A2" s="201" t="s">
        <v>59</v>
      </c>
      <c r="B2" s="201"/>
      <c r="C2" s="201"/>
      <c r="D2" s="201"/>
      <c r="E2" s="201"/>
      <c r="F2" s="201"/>
    </row>
    <row r="3" spans="1:8" ht="31.5" customHeight="1" thickBot="1">
      <c r="A3" s="13" t="s">
        <v>19</v>
      </c>
      <c r="B3" s="13"/>
      <c r="C3" s="14"/>
      <c r="D3" s="14"/>
      <c r="E3" s="14"/>
      <c r="F3" s="14"/>
    </row>
    <row r="4" spans="1:8" ht="29.25" customHeight="1" thickTop="1" thickBot="1">
      <c r="A4" s="186" t="s">
        <v>134</v>
      </c>
      <c r="B4" s="186"/>
      <c r="C4" s="186"/>
      <c r="D4" s="186"/>
      <c r="E4" s="186"/>
      <c r="F4" s="186"/>
    </row>
    <row r="5" spans="1:8" ht="25.5" customHeight="1" thickTop="1" thickBot="1">
      <c r="A5" s="13" t="s">
        <v>21</v>
      </c>
      <c r="B5" s="13"/>
      <c r="C5" s="14"/>
      <c r="D5" s="14"/>
      <c r="E5" s="14"/>
      <c r="F5" s="14"/>
    </row>
    <row r="6" spans="1:8" ht="24" customHeight="1" thickTop="1">
      <c r="A6" s="187" t="s">
        <v>27</v>
      </c>
      <c r="B6" s="188"/>
      <c r="C6" s="2"/>
      <c r="D6" s="2"/>
      <c r="E6" s="2"/>
      <c r="F6" s="2"/>
    </row>
    <row r="7" spans="1:8" ht="35.25" customHeight="1">
      <c r="A7" s="26"/>
      <c r="B7" s="26" t="s">
        <v>28</v>
      </c>
      <c r="C7" s="27" t="s">
        <v>29</v>
      </c>
      <c r="D7" s="27" t="s">
        <v>29</v>
      </c>
      <c r="E7" s="27" t="s">
        <v>29</v>
      </c>
      <c r="F7" s="27" t="s">
        <v>29</v>
      </c>
    </row>
    <row r="8" spans="1:8" ht="10.5" customHeight="1">
      <c r="A8" s="10"/>
      <c r="B8" s="6"/>
      <c r="C8" s="9"/>
      <c r="D8" s="9"/>
      <c r="E8" s="7"/>
    </row>
    <row r="9" spans="1:8" ht="25.35" customHeight="1">
      <c r="A9" s="11" t="s">
        <v>135</v>
      </c>
      <c r="B9" s="11"/>
    </row>
    <row r="10" spans="1:8" ht="30.75" customHeight="1">
      <c r="A10" s="194" t="s">
        <v>151</v>
      </c>
      <c r="B10" s="193"/>
      <c r="C10" s="8" t="s">
        <v>15</v>
      </c>
      <c r="D10" s="5" t="s">
        <v>16</v>
      </c>
      <c r="E10" s="3" t="s">
        <v>17</v>
      </c>
      <c r="F10" s="5" t="s">
        <v>34</v>
      </c>
      <c r="H10" s="4"/>
    </row>
    <row r="11" spans="1:8" ht="22.5" customHeight="1">
      <c r="A11" s="195" t="s">
        <v>10</v>
      </c>
      <c r="B11" s="1" t="s">
        <v>111</v>
      </c>
      <c r="C11" s="16"/>
      <c r="D11" s="18"/>
      <c r="E11" s="2"/>
      <c r="F11" s="2"/>
    </row>
    <row r="12" spans="1:8" ht="21" customHeight="1">
      <c r="A12" s="195"/>
      <c r="B12" s="1" t="s">
        <v>112</v>
      </c>
      <c r="C12" s="16"/>
      <c r="D12" s="18"/>
      <c r="E12" s="2"/>
      <c r="F12" s="2"/>
    </row>
    <row r="13" spans="1:8" ht="21" customHeight="1">
      <c r="A13" s="195"/>
      <c r="B13" s="1" t="s">
        <v>1</v>
      </c>
      <c r="C13" s="16"/>
      <c r="D13" s="18"/>
      <c r="E13" s="2"/>
      <c r="F13" s="2"/>
    </row>
    <row r="14" spans="1:8" ht="21.75" customHeight="1">
      <c r="A14" s="195" t="s">
        <v>11</v>
      </c>
      <c r="B14" s="1" t="s">
        <v>2</v>
      </c>
      <c r="C14" s="16"/>
      <c r="D14" s="18"/>
      <c r="E14" s="2"/>
      <c r="F14" s="2"/>
    </row>
    <row r="15" spans="1:8" ht="21.75" customHeight="1">
      <c r="A15" s="195"/>
      <c r="B15" s="1" t="s">
        <v>3</v>
      </c>
      <c r="C15" s="16"/>
      <c r="D15" s="18"/>
      <c r="E15" s="2"/>
      <c r="F15" s="2"/>
    </row>
    <row r="16" spans="1:8" ht="21.75" customHeight="1">
      <c r="A16" s="195"/>
      <c r="B16" s="1" t="s">
        <v>4</v>
      </c>
      <c r="C16" s="16"/>
      <c r="D16" s="15"/>
      <c r="E16" s="2"/>
      <c r="F16" s="2"/>
    </row>
    <row r="17" spans="1:6" ht="21" customHeight="1">
      <c r="A17" s="195"/>
      <c r="B17" s="1" t="s">
        <v>5</v>
      </c>
      <c r="C17" s="16"/>
      <c r="D17" s="18"/>
      <c r="E17" s="2"/>
      <c r="F17" s="2"/>
    </row>
    <row r="18" spans="1:6" ht="21.75" customHeight="1">
      <c r="A18" s="22" t="s">
        <v>9</v>
      </c>
      <c r="B18" s="1" t="s">
        <v>6</v>
      </c>
      <c r="C18" s="16"/>
      <c r="D18" s="18"/>
      <c r="E18" s="2"/>
      <c r="F18" s="2"/>
    </row>
    <row r="19" spans="1:6" ht="25.35" customHeight="1">
      <c r="A19" s="54" t="s">
        <v>12</v>
      </c>
      <c r="B19" s="1" t="s">
        <v>7</v>
      </c>
      <c r="C19" s="16"/>
      <c r="D19" s="19"/>
      <c r="E19" s="2"/>
      <c r="F19" s="2"/>
    </row>
    <row r="20" spans="1:6" ht="24.75" customHeight="1">
      <c r="A20" s="2"/>
      <c r="B20" s="12" t="s">
        <v>23</v>
      </c>
      <c r="C20" s="17"/>
      <c r="D20" s="17"/>
      <c r="E20" s="2"/>
      <c r="F20" s="2"/>
    </row>
    <row r="21" spans="1:6" ht="12.75" customHeight="1">
      <c r="A21" s="7"/>
      <c r="B21" s="32"/>
      <c r="C21" s="33"/>
      <c r="D21" s="33"/>
      <c r="E21" s="7"/>
      <c r="F21" s="7"/>
    </row>
    <row r="22" spans="1:6" ht="33.75" customHeight="1">
      <c r="A22" s="11" t="s">
        <v>136</v>
      </c>
      <c r="B22" s="11"/>
    </row>
    <row r="23" spans="1:6" ht="24.75" customHeight="1">
      <c r="B23" s="6"/>
      <c r="C23" s="8" t="s">
        <v>15</v>
      </c>
      <c r="D23" s="5" t="s">
        <v>16</v>
      </c>
      <c r="E23" s="3" t="s">
        <v>17</v>
      </c>
      <c r="F23" s="5" t="s">
        <v>34</v>
      </c>
    </row>
    <row r="24" spans="1:6" ht="24.75" customHeight="1">
      <c r="A24" s="197" t="s">
        <v>13</v>
      </c>
      <c r="B24" s="198"/>
      <c r="C24" s="21"/>
      <c r="D24" s="18"/>
      <c r="E24" s="2"/>
      <c r="F24" s="2"/>
    </row>
    <row r="25" spans="1:6" ht="24.75" customHeight="1">
      <c r="A25" s="197" t="s">
        <v>18</v>
      </c>
      <c r="B25" s="198"/>
      <c r="C25" s="21"/>
      <c r="D25" s="15"/>
      <c r="E25" s="2"/>
      <c r="F25" s="2"/>
    </row>
    <row r="26" spans="1:6" ht="24.75" customHeight="1">
      <c r="A26" s="192" t="s">
        <v>14</v>
      </c>
      <c r="B26" s="193"/>
      <c r="C26" s="21"/>
      <c r="D26" s="18"/>
      <c r="E26" s="2"/>
      <c r="F26" s="2"/>
    </row>
    <row r="27" spans="1:6" ht="24.75" customHeight="1">
      <c r="A27" s="192" t="s">
        <v>30</v>
      </c>
      <c r="B27" s="193"/>
      <c r="C27" s="21"/>
      <c r="D27" s="18"/>
      <c r="E27" s="2"/>
      <c r="F27" s="2"/>
    </row>
    <row r="28" spans="1:6" ht="24.75" customHeight="1">
      <c r="A28" s="192" t="s">
        <v>31</v>
      </c>
      <c r="B28" s="193"/>
      <c r="C28" s="21"/>
      <c r="D28" s="18"/>
      <c r="E28" s="2"/>
      <c r="F28" s="2"/>
    </row>
    <row r="29" spans="1:6" ht="24.75" customHeight="1">
      <c r="A29" s="192" t="s">
        <v>32</v>
      </c>
      <c r="B29" s="193"/>
      <c r="C29" s="21"/>
      <c r="D29" s="18"/>
      <c r="E29" s="2"/>
      <c r="F29" s="2"/>
    </row>
    <row r="30" spans="1:6" ht="14.25" customHeight="1"/>
    <row r="31" spans="1:6" ht="43.5" customHeight="1">
      <c r="A31" s="160" t="s">
        <v>137</v>
      </c>
      <c r="B31" s="161"/>
      <c r="C31" s="161"/>
      <c r="D31" s="161"/>
      <c r="E31" s="161"/>
      <c r="F31" s="162"/>
    </row>
    <row r="32" spans="1:6" ht="24.75" customHeight="1"/>
    <row r="33" ht="24.75" customHeight="1"/>
  </sheetData>
  <mergeCells count="13">
    <mergeCell ref="A14:A17"/>
    <mergeCell ref="A2:F2"/>
    <mergeCell ref="A4:F4"/>
    <mergeCell ref="A6:B6"/>
    <mergeCell ref="A10:B10"/>
    <mergeCell ref="A11:A13"/>
    <mergeCell ref="A28:B28"/>
    <mergeCell ref="A29:B29"/>
    <mergeCell ref="A31:F31"/>
    <mergeCell ref="A24:B24"/>
    <mergeCell ref="A25:B25"/>
    <mergeCell ref="A26:B26"/>
    <mergeCell ref="A27:B27"/>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topLeftCell="A4" zoomScale="60" zoomScaleNormal="100" workbookViewId="0"/>
  </sheetViews>
  <sheetFormatPr defaultColWidth="8.625" defaultRowHeight="13.5"/>
  <cols>
    <col min="1" max="1" width="5.125" customWidth="1"/>
    <col min="2" max="2" width="63.12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0.5" customHeight="1">
      <c r="A8" s="10"/>
      <c r="B8" s="6"/>
      <c r="C8" s="9"/>
      <c r="D8" s="9"/>
      <c r="E8" s="7"/>
    </row>
    <row r="9" spans="1:6" ht="25.35" customHeight="1">
      <c r="A9" s="11" t="s">
        <v>135</v>
      </c>
      <c r="B9" s="11"/>
    </row>
    <row r="10" spans="1:6" ht="25.35" customHeight="1">
      <c r="A10" s="203" t="s">
        <v>133</v>
      </c>
      <c r="B10" s="204"/>
      <c r="C10" s="8" t="s">
        <v>15</v>
      </c>
      <c r="D10" s="5" t="s">
        <v>16</v>
      </c>
      <c r="E10" s="3" t="s">
        <v>17</v>
      </c>
      <c r="F10" s="5" t="s">
        <v>34</v>
      </c>
    </row>
    <row r="11" spans="1:6" ht="25.35" customHeight="1">
      <c r="A11" s="202" t="s">
        <v>10</v>
      </c>
      <c r="B11" s="37" t="s">
        <v>68</v>
      </c>
      <c r="C11" s="16"/>
      <c r="D11" s="18"/>
      <c r="E11" s="2"/>
      <c r="F11" s="2"/>
    </row>
    <row r="12" spans="1:6" ht="24.75" customHeight="1">
      <c r="A12" s="202"/>
      <c r="B12" s="37" t="s">
        <v>65</v>
      </c>
      <c r="C12" s="16"/>
      <c r="D12" s="18"/>
      <c r="E12" s="2"/>
      <c r="F12" s="2"/>
    </row>
    <row r="13" spans="1:6" ht="24.75" customHeight="1">
      <c r="A13" s="202"/>
      <c r="B13" s="37" t="s">
        <v>66</v>
      </c>
      <c r="C13" s="16"/>
      <c r="D13" s="18"/>
      <c r="E13" s="2"/>
      <c r="F13" s="2"/>
    </row>
    <row r="14" spans="1:6" ht="24.75" customHeight="1">
      <c r="A14" s="202" t="s">
        <v>11</v>
      </c>
      <c r="B14" s="30" t="s">
        <v>69</v>
      </c>
      <c r="C14" s="16"/>
      <c r="D14" s="18"/>
      <c r="E14" s="2"/>
      <c r="F14" s="2"/>
    </row>
    <row r="15" spans="1:6" ht="24.75" customHeight="1">
      <c r="A15" s="202"/>
      <c r="B15" s="37" t="s">
        <v>3</v>
      </c>
      <c r="C15" s="16"/>
      <c r="D15" s="18"/>
      <c r="E15" s="2"/>
      <c r="F15" s="2"/>
    </row>
    <row r="16" spans="1:6" ht="20.25" customHeight="1">
      <c r="A16" s="202"/>
      <c r="B16" s="37" t="s">
        <v>4</v>
      </c>
      <c r="C16" s="16"/>
      <c r="D16" s="15"/>
      <c r="E16" s="2"/>
      <c r="F16" s="2"/>
    </row>
    <row r="17" spans="1:8" ht="26.25" customHeight="1">
      <c r="A17" s="202"/>
      <c r="B17" s="37" t="s">
        <v>5</v>
      </c>
      <c r="C17" s="16"/>
      <c r="D17" s="18"/>
      <c r="E17" s="2"/>
      <c r="F17" s="2"/>
    </row>
    <row r="18" spans="1:8" ht="24" customHeight="1">
      <c r="A18" s="38" t="s">
        <v>9</v>
      </c>
      <c r="B18" s="37" t="s">
        <v>67</v>
      </c>
      <c r="C18" s="16"/>
      <c r="D18" s="18"/>
      <c r="E18" s="2"/>
      <c r="F18" s="2"/>
      <c r="H18" s="4"/>
    </row>
    <row r="19" spans="1:8" ht="25.35" customHeight="1">
      <c r="A19" s="50"/>
      <c r="B19" s="1" t="s">
        <v>7</v>
      </c>
      <c r="C19" s="16"/>
      <c r="D19" s="19"/>
      <c r="E19" s="2"/>
      <c r="F19" s="2"/>
    </row>
    <row r="20" spans="1:8" ht="24" customHeight="1">
      <c r="A20" s="2"/>
      <c r="B20" s="36" t="s">
        <v>23</v>
      </c>
      <c r="C20" s="17"/>
      <c r="D20" s="17"/>
      <c r="E20" s="2"/>
      <c r="F20" s="2"/>
    </row>
    <row r="21" spans="1:8" ht="16.5" customHeight="1">
      <c r="A21" s="7"/>
      <c r="B21" s="32"/>
      <c r="C21" s="33"/>
      <c r="D21" s="33"/>
      <c r="E21" s="7"/>
      <c r="F21" s="7"/>
    </row>
    <row r="22" spans="1:8" ht="24" customHeight="1">
      <c r="A22" s="11" t="s">
        <v>136</v>
      </c>
      <c r="B22" s="11"/>
    </row>
    <row r="23" spans="1:8" ht="24" customHeight="1">
      <c r="B23" s="6"/>
      <c r="C23" s="8" t="s">
        <v>15</v>
      </c>
      <c r="D23" s="5" t="s">
        <v>16</v>
      </c>
      <c r="E23" s="3" t="s">
        <v>17</v>
      </c>
      <c r="F23" s="5" t="s">
        <v>34</v>
      </c>
    </row>
    <row r="24" spans="1:8" ht="24" customHeight="1">
      <c r="A24" s="197" t="s">
        <v>13</v>
      </c>
      <c r="B24" s="198"/>
      <c r="C24" s="21"/>
      <c r="D24" s="18"/>
      <c r="E24" s="2"/>
      <c r="F24" s="2"/>
    </row>
    <row r="25" spans="1:8" ht="24" customHeight="1">
      <c r="A25" s="197" t="s">
        <v>18</v>
      </c>
      <c r="B25" s="198"/>
      <c r="C25" s="21"/>
      <c r="D25" s="15"/>
      <c r="E25" s="2"/>
      <c r="F25" s="2"/>
    </row>
    <row r="26" spans="1:8" ht="24" customHeight="1">
      <c r="A26" s="192" t="s">
        <v>14</v>
      </c>
      <c r="B26" s="193"/>
      <c r="C26" s="21"/>
      <c r="D26" s="18"/>
      <c r="E26" s="2"/>
      <c r="F26" s="2"/>
    </row>
    <row r="27" spans="1:8" ht="24" customHeight="1">
      <c r="A27" s="192" t="s">
        <v>30</v>
      </c>
      <c r="B27" s="193"/>
      <c r="C27" s="21"/>
      <c r="D27" s="18"/>
      <c r="E27" s="2"/>
      <c r="F27" s="2"/>
    </row>
    <row r="28" spans="1:8" ht="24" customHeight="1">
      <c r="A28" s="192" t="s">
        <v>31</v>
      </c>
      <c r="B28" s="193"/>
      <c r="C28" s="21"/>
      <c r="D28" s="18"/>
      <c r="E28" s="2"/>
      <c r="F28" s="2"/>
    </row>
    <row r="29" spans="1:8" ht="24" customHeight="1">
      <c r="A29" s="192" t="s">
        <v>32</v>
      </c>
      <c r="B29" s="193"/>
      <c r="C29" s="21"/>
      <c r="D29" s="18"/>
      <c r="E29" s="2"/>
      <c r="F29" s="2"/>
    </row>
    <row r="30" spans="1:8" ht="12" customHeight="1"/>
    <row r="31" spans="1:8" ht="49.5" customHeight="1">
      <c r="A31" s="160" t="s">
        <v>137</v>
      </c>
      <c r="B31" s="161"/>
      <c r="C31" s="161"/>
      <c r="D31" s="161"/>
      <c r="E31" s="161"/>
      <c r="F31" s="162"/>
    </row>
    <row r="32" spans="1:8" ht="24" customHeight="1"/>
    <row r="33" ht="24" customHeight="1"/>
    <row r="34" ht="24" customHeight="1"/>
    <row r="35" ht="24" customHeight="1"/>
    <row r="36" ht="24" customHeight="1"/>
    <row r="37" ht="24" customHeight="1"/>
    <row r="38" ht="24" customHeight="1"/>
    <row r="39" ht="232.5" customHeight="1"/>
  </sheetData>
  <mergeCells count="13">
    <mergeCell ref="A28:B28"/>
    <mergeCell ref="A29:B29"/>
    <mergeCell ref="A31:F31"/>
    <mergeCell ref="A24:B24"/>
    <mergeCell ref="A25:B25"/>
    <mergeCell ref="A26:B26"/>
    <mergeCell ref="A27:B27"/>
    <mergeCell ref="A14:A17"/>
    <mergeCell ref="A2:F2"/>
    <mergeCell ref="A4:F4"/>
    <mergeCell ref="A6:B6"/>
    <mergeCell ref="A10:B10"/>
    <mergeCell ref="A11:A13"/>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BreakPreview" zoomScale="60" zoomScaleNormal="100" workbookViewId="0"/>
  </sheetViews>
  <sheetFormatPr defaultColWidth="8.625" defaultRowHeight="13.5"/>
  <cols>
    <col min="1" max="1" width="5.125" customWidth="1"/>
    <col min="2" max="2" width="63.125" customWidth="1"/>
    <col min="3" max="6" width="7.5" customWidth="1"/>
  </cols>
  <sheetData>
    <row r="1" spans="1:6" ht="40.5" customHeight="1">
      <c r="B1" s="52" t="s">
        <v>138</v>
      </c>
    </row>
    <row r="2" spans="1:6" s="51" customFormat="1" ht="30" customHeight="1">
      <c r="A2" s="201" t="s">
        <v>59</v>
      </c>
      <c r="B2" s="201"/>
      <c r="C2" s="201"/>
      <c r="D2" s="201"/>
      <c r="E2" s="201"/>
      <c r="F2" s="201"/>
    </row>
    <row r="3" spans="1:6" ht="31.5" customHeight="1" thickBot="1">
      <c r="A3" s="13" t="s">
        <v>19</v>
      </c>
      <c r="B3" s="13"/>
      <c r="C3" s="14"/>
      <c r="D3" s="14"/>
      <c r="E3" s="14"/>
      <c r="F3" s="14"/>
    </row>
    <row r="4" spans="1:6" ht="29.25" customHeight="1" thickTop="1" thickBot="1">
      <c r="A4" s="186" t="s">
        <v>134</v>
      </c>
      <c r="B4" s="186"/>
      <c r="C4" s="186"/>
      <c r="D4" s="186"/>
      <c r="E4" s="186"/>
      <c r="F4" s="186"/>
    </row>
    <row r="5" spans="1:6" ht="25.5" customHeight="1" thickTop="1" thickBot="1">
      <c r="A5" s="13" t="s">
        <v>21</v>
      </c>
      <c r="B5" s="13"/>
      <c r="C5" s="14"/>
      <c r="D5" s="14"/>
      <c r="E5" s="14"/>
      <c r="F5" s="14"/>
    </row>
    <row r="6" spans="1:6" ht="24" customHeight="1" thickTop="1">
      <c r="A6" s="187" t="s">
        <v>27</v>
      </c>
      <c r="B6" s="188"/>
      <c r="C6" s="2"/>
      <c r="D6" s="2"/>
      <c r="E6" s="2"/>
      <c r="F6" s="2"/>
    </row>
    <row r="7" spans="1:6" ht="35.25" customHeight="1">
      <c r="A7" s="26"/>
      <c r="B7" s="26" t="s">
        <v>28</v>
      </c>
      <c r="C7" s="27" t="s">
        <v>29</v>
      </c>
      <c r="D7" s="27" t="s">
        <v>29</v>
      </c>
      <c r="E7" s="27" t="s">
        <v>29</v>
      </c>
      <c r="F7" s="27" t="s">
        <v>29</v>
      </c>
    </row>
    <row r="8" spans="1:6" ht="11.25" customHeight="1">
      <c r="A8" s="10"/>
      <c r="B8" s="6"/>
      <c r="C8" s="9"/>
      <c r="D8" s="9"/>
      <c r="E8" s="7"/>
    </row>
    <row r="9" spans="1:6" ht="33.75" customHeight="1">
      <c r="A9" s="11" t="s">
        <v>135</v>
      </c>
      <c r="B9" s="11"/>
    </row>
    <row r="10" spans="1:6" ht="24" customHeight="1">
      <c r="A10" s="194" t="s">
        <v>155</v>
      </c>
      <c r="B10" s="193"/>
      <c r="C10" s="8" t="s">
        <v>15</v>
      </c>
      <c r="D10" s="5" t="s">
        <v>16</v>
      </c>
      <c r="E10" s="3" t="s">
        <v>17</v>
      </c>
      <c r="F10" s="5" t="s">
        <v>34</v>
      </c>
    </row>
    <row r="11" spans="1:6" ht="24" customHeight="1">
      <c r="A11" s="195" t="s">
        <v>10</v>
      </c>
      <c r="B11" s="1" t="s">
        <v>60</v>
      </c>
      <c r="C11" s="16"/>
      <c r="D11" s="18"/>
      <c r="E11" s="2"/>
      <c r="F11" s="2"/>
    </row>
    <row r="12" spans="1:6" ht="24" customHeight="1">
      <c r="A12" s="195"/>
      <c r="B12" s="1" t="s">
        <v>61</v>
      </c>
      <c r="C12" s="16"/>
      <c r="D12" s="18"/>
      <c r="E12" s="2"/>
      <c r="F12" s="2"/>
    </row>
    <row r="13" spans="1:6" ht="24" customHeight="1">
      <c r="A13" s="195"/>
      <c r="B13" s="1" t="s">
        <v>62</v>
      </c>
      <c r="C13" s="16"/>
      <c r="D13" s="18"/>
      <c r="E13" s="2"/>
      <c r="F13" s="2"/>
    </row>
    <row r="14" spans="1:6" ht="24" customHeight="1">
      <c r="A14" s="195" t="s">
        <v>11</v>
      </c>
      <c r="B14" s="1" t="s">
        <v>63</v>
      </c>
      <c r="C14" s="16"/>
      <c r="D14" s="18"/>
      <c r="E14" s="2"/>
      <c r="F14" s="2"/>
    </row>
    <row r="15" spans="1:6" ht="24" customHeight="1">
      <c r="A15" s="195"/>
      <c r="B15" s="1" t="s">
        <v>2</v>
      </c>
      <c r="C15" s="16"/>
      <c r="D15" s="18"/>
      <c r="E15" s="2"/>
      <c r="F15" s="2"/>
    </row>
    <row r="16" spans="1:6" ht="24" customHeight="1">
      <c r="A16" s="195"/>
      <c r="B16" s="1" t="s">
        <v>3</v>
      </c>
      <c r="C16" s="16"/>
      <c r="D16" s="15"/>
      <c r="E16" s="2"/>
      <c r="F16" s="2"/>
    </row>
    <row r="17" spans="1:6" ht="24" customHeight="1">
      <c r="A17" s="195"/>
      <c r="B17" s="1" t="s">
        <v>4</v>
      </c>
      <c r="C17" s="16"/>
      <c r="D17" s="18"/>
      <c r="E17" s="2"/>
      <c r="F17" s="2"/>
    </row>
    <row r="18" spans="1:6" ht="24" customHeight="1">
      <c r="A18" s="195"/>
      <c r="B18" s="1" t="s">
        <v>5</v>
      </c>
      <c r="C18" s="16"/>
      <c r="D18" s="18"/>
      <c r="E18" s="2"/>
      <c r="F18" s="2"/>
    </row>
    <row r="19" spans="1:6" ht="24" customHeight="1">
      <c r="A19" s="25" t="s">
        <v>9</v>
      </c>
      <c r="B19" s="1" t="s">
        <v>64</v>
      </c>
      <c r="C19" s="16"/>
      <c r="D19" s="19"/>
      <c r="E19" s="2"/>
      <c r="F19" s="2"/>
    </row>
    <row r="20" spans="1:6" ht="24" customHeight="1">
      <c r="A20" s="56" t="s">
        <v>12</v>
      </c>
      <c r="B20" s="1" t="s">
        <v>7</v>
      </c>
      <c r="C20" s="16"/>
      <c r="D20" s="20"/>
      <c r="E20" s="2"/>
      <c r="F20" s="2"/>
    </row>
    <row r="21" spans="1:6" ht="22.5" customHeight="1">
      <c r="A21" s="2"/>
      <c r="B21" s="12" t="s">
        <v>23</v>
      </c>
      <c r="C21" s="17"/>
      <c r="D21" s="17"/>
      <c r="E21" s="2"/>
      <c r="F21" s="2"/>
    </row>
    <row r="22" spans="1:6" ht="10.5" customHeight="1">
      <c r="A22" s="7"/>
      <c r="B22" s="32"/>
      <c r="C22" s="33"/>
      <c r="D22" s="33"/>
      <c r="E22" s="7"/>
      <c r="F22" s="7"/>
    </row>
    <row r="23" spans="1:6" ht="18.75" customHeight="1">
      <c r="A23" s="11" t="s">
        <v>142</v>
      </c>
      <c r="B23" s="11"/>
    </row>
    <row r="24" spans="1:6" ht="18.75" customHeight="1">
      <c r="B24" s="6"/>
      <c r="C24" s="8" t="s">
        <v>15</v>
      </c>
      <c r="D24" s="5" t="s">
        <v>16</v>
      </c>
      <c r="E24" s="3" t="s">
        <v>17</v>
      </c>
      <c r="F24" s="5" t="s">
        <v>34</v>
      </c>
    </row>
    <row r="25" spans="1:6" ht="24" customHeight="1">
      <c r="A25" s="197" t="s">
        <v>13</v>
      </c>
      <c r="B25" s="198"/>
      <c r="C25" s="21"/>
      <c r="D25" s="18"/>
      <c r="E25" s="2"/>
      <c r="F25" s="2"/>
    </row>
    <row r="26" spans="1:6" ht="24" customHeight="1">
      <c r="A26" s="197" t="s">
        <v>18</v>
      </c>
      <c r="B26" s="198"/>
      <c r="C26" s="21"/>
      <c r="D26" s="15"/>
      <c r="E26" s="2"/>
      <c r="F26" s="2"/>
    </row>
    <row r="27" spans="1:6" ht="24" customHeight="1">
      <c r="A27" s="192" t="s">
        <v>14</v>
      </c>
      <c r="B27" s="193"/>
      <c r="C27" s="21"/>
      <c r="D27" s="18"/>
      <c r="E27" s="2"/>
      <c r="F27" s="2"/>
    </row>
    <row r="28" spans="1:6" ht="24" customHeight="1">
      <c r="A28" s="192" t="s">
        <v>30</v>
      </c>
      <c r="B28" s="193"/>
      <c r="C28" s="21"/>
      <c r="D28" s="18"/>
      <c r="E28" s="2"/>
      <c r="F28" s="2"/>
    </row>
    <row r="29" spans="1:6" ht="24" customHeight="1">
      <c r="A29" s="192" t="s">
        <v>31</v>
      </c>
      <c r="B29" s="193"/>
      <c r="C29" s="21"/>
      <c r="D29" s="18"/>
      <c r="E29" s="2"/>
      <c r="F29" s="2"/>
    </row>
    <row r="30" spans="1:6" ht="24" customHeight="1">
      <c r="A30" s="192" t="s">
        <v>32</v>
      </c>
      <c r="B30" s="193"/>
      <c r="C30" s="21"/>
      <c r="D30" s="18"/>
      <c r="E30" s="2"/>
      <c r="F30" s="2"/>
    </row>
    <row r="31" spans="1:6" ht="15.75" customHeight="1"/>
    <row r="32" spans="1:6" ht="38.25" customHeight="1">
      <c r="A32" s="160" t="s">
        <v>137</v>
      </c>
      <c r="B32" s="161"/>
      <c r="C32" s="161"/>
      <c r="D32" s="161"/>
      <c r="E32" s="161"/>
      <c r="F32" s="162"/>
    </row>
  </sheetData>
  <mergeCells count="13">
    <mergeCell ref="A29:B29"/>
    <mergeCell ref="A30:B30"/>
    <mergeCell ref="A32:F32"/>
    <mergeCell ref="A14:A18"/>
    <mergeCell ref="A25:B25"/>
    <mergeCell ref="A26:B26"/>
    <mergeCell ref="A27:B27"/>
    <mergeCell ref="A28:B28"/>
    <mergeCell ref="A2:F2"/>
    <mergeCell ref="A4:F4"/>
    <mergeCell ref="A6:B6"/>
    <mergeCell ref="A10:B10"/>
    <mergeCell ref="A11:A13"/>
  </mergeCells>
  <phoneticPr fontId="3"/>
  <pageMargins left="0.25" right="0.25"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使用に際して</vt:lpstr>
      <vt:lpstr>デバイスシート</vt:lpstr>
      <vt:lpstr>デバイスシート (2デバイス目)</vt:lpstr>
      <vt:lpstr>参照用シート</vt:lpstr>
      <vt:lpstr>記入方法</vt:lpstr>
      <vt:lpstr>スイングヘラー○</vt:lpstr>
      <vt:lpstr>ディスカス○</vt:lpstr>
      <vt:lpstr>タービュヘラー○</vt:lpstr>
      <vt:lpstr>ツイストヘラー○</vt:lpstr>
      <vt:lpstr>MDI○</vt:lpstr>
      <vt:lpstr>MDI(スペーサーあり）○</vt:lpstr>
      <vt:lpstr>レスピマット○</vt:lpstr>
      <vt:lpstr>クリックヘラー○</vt:lpstr>
      <vt:lpstr>ディスクヘラー○</vt:lpstr>
      <vt:lpstr>ハンディヘラー○</vt:lpstr>
      <vt:lpstr>ブリーズヘラー○</vt:lpstr>
      <vt:lpstr>エリプタ○</vt:lpstr>
      <vt:lpstr>_選択してください_</vt:lpstr>
      <vt:lpstr>MDI_スペーサー有</vt:lpstr>
      <vt:lpstr>MDI_噴霧式</vt:lpstr>
      <vt:lpstr>デバイスシート!Print_Area</vt:lpstr>
      <vt:lpstr>'デバイスシート (2デバイス目)'!Print_Area</vt:lpstr>
      <vt:lpstr>記入方法!Print_Area</vt:lpstr>
      <vt:lpstr>使用に際して!Print_Area</vt:lpstr>
      <vt:lpstr>エリプタ</vt:lpstr>
      <vt:lpstr>クリックヘラー</vt:lpstr>
      <vt:lpstr>スイングヘラー</vt:lpstr>
      <vt:lpstr>タービュヘラー</vt:lpstr>
      <vt:lpstr>ツイストヘラー</vt:lpstr>
      <vt:lpstr>ディスカス</vt:lpstr>
      <vt:lpstr>ディスクヘラー</vt:lpstr>
      <vt:lpstr>ハンディヘラー</vt:lpstr>
      <vt:lpstr>ブリーズヘラー</vt:lpstr>
      <vt:lpstr>レスピマット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kanai kengo</cp:lastModifiedBy>
  <cp:lastPrinted>2017-10-23T02:46:25Z</cp:lastPrinted>
  <dcterms:created xsi:type="dcterms:W3CDTF">2012-11-15T08:00:52Z</dcterms:created>
  <dcterms:modified xsi:type="dcterms:W3CDTF">2017-10-23T04:51:28Z</dcterms:modified>
</cp:coreProperties>
</file>